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l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'Call Log'!$A$4:$O$104</definedName>
    <definedName name="_xlnm._FilterDatabase" localSheetId="2" hidden="1">'Assumptions'!$K$4:$L$8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F78"/>
      <sz val="10"/>
    </font>
    <font>
      <name val="Calibri"/>
      <b val="1"/>
      <color rgb="00FFFFFF"/>
      <sz val="11"/>
    </font>
    <font>
      <name val="Calibri"/>
      <color rgb="00263238"/>
      <sz val="10"/>
    </font>
    <font>
      <name val="Calibri"/>
      <b val="1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B5472F"/>
        <sz val="10"/>
      </font>
      <fill>
        <patternFill patternType="solid">
          <fgColor rgb="00FCE8E3"/>
        </patternFill>
      </fill>
    </dxf>
    <dxf>
      <font>
        <name val="Calibri"/>
        <b val="1"/>
        <color rgb="00263238"/>
        <sz val="10"/>
      </font>
      <fill>
        <patternFill patternType="solid">
          <fgColor rgb="00FFF1D9"/>
        </patternFill>
      </fill>
    </dxf>
    <dxf>
      <font>
        <name val="Calibri"/>
        <b val="1"/>
        <color rgb="000F7B78"/>
        <sz val="10"/>
      </font>
      <fill>
        <patternFill patternType="solid">
          <fgColor rgb="00DDEF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Calls by Outcome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Calls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52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2" customWidth="1" min="3" max="3"/>
    <col width="23" customWidth="1" min="4" max="4"/>
    <col width="10" customWidth="1" min="5" max="5"/>
    <col width="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6" customHeight="1">
      <c r="A1" s="1" t="inlineStr">
        <is>
          <t>Insurance Call Outcome Log — Summary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>
      <c r="A2" s="2" t="inlineStr">
        <is>
          <t>Calculated as of</t>
        </is>
      </c>
      <c r="B2" s="29">
        <f>TODAY()</f>
        <v/>
      </c>
    </row>
    <row r="3"/>
    <row r="4">
      <c r="A4" s="4" t="inlineStr">
        <is>
          <t>Indicator</t>
        </is>
      </c>
      <c r="B4" s="4" t="inlineStr">
        <is>
          <t>Value</t>
        </is>
      </c>
      <c r="D4" s="4" t="inlineStr">
        <is>
          <t>Call Outcome</t>
        </is>
      </c>
      <c r="E4" s="4" t="inlineStr">
        <is>
          <t>Calls</t>
        </is>
      </c>
    </row>
    <row r="5" ht="24" customHeight="1">
      <c r="A5" s="2" t="inlineStr">
        <is>
          <t>Total calls</t>
        </is>
      </c>
      <c r="B5" s="5">
        <f>COUNTIF('Call Log'!$A$5:$A$104,"&lt;&gt;")</f>
        <v/>
      </c>
      <c r="D5" s="6" t="inlineStr">
        <is>
          <t>No answer</t>
        </is>
      </c>
      <c r="E5" s="7">
        <f>COUNTIF('Call Log'!$G$5:$G$104,Assumptions!$E$5)</f>
        <v/>
      </c>
    </row>
    <row r="6" ht="24" customHeight="1">
      <c r="A6" s="8" t="inlineStr">
        <is>
          <t>Inbound calls</t>
        </is>
      </c>
      <c r="B6" s="9">
        <f>COUNTIF('Call Log'!$C$5:$C$104,Assumptions!$A$5)</f>
        <v/>
      </c>
      <c r="D6" s="10" t="inlineStr">
        <is>
          <t>Left voicemail</t>
        </is>
      </c>
      <c r="E6" s="11">
        <f>COUNTIF('Call Log'!$G$5:$G$104,Assumptions!$E$6)</f>
        <v/>
      </c>
    </row>
    <row r="7" ht="24" customHeight="1">
      <c r="A7" s="2" t="inlineStr">
        <is>
          <t>Outbound calls</t>
        </is>
      </c>
      <c r="B7" s="5">
        <f>COUNTIF('Call Log'!$C$5:$C$104,Assumptions!$A$6)</f>
        <v/>
      </c>
      <c r="D7" s="6" t="inlineStr">
        <is>
          <t>Info provided</t>
        </is>
      </c>
      <c r="E7" s="7">
        <f>COUNTIF('Call Log'!$G$5:$G$104,Assumptions!$E$7)</f>
        <v/>
      </c>
    </row>
    <row r="8" ht="24" customHeight="1">
      <c r="A8" s="8" t="inlineStr">
        <is>
          <t>Live contacts</t>
        </is>
      </c>
      <c r="B8" s="9">
        <f>COUNTIF('Call Log'!$G$5:$G$104,Assumptions!$E$7)+COUNTIF('Call Log'!$G$5:$G$104,Assumptions!$E$8)+COUNTIF('Call Log'!$G$5:$G$104,Assumptions!$E$9)+COUNTIF('Call Log'!$G$5:$G$104,Assumptions!$E$10)+COUNTIF('Call Log'!$G$5:$G$104,Assumptions!$E$11)</f>
        <v/>
      </c>
      <c r="D8" s="10" t="inlineStr">
        <is>
          <t>Appointment set</t>
        </is>
      </c>
      <c r="E8" s="11">
        <f>COUNTIF('Call Log'!$G$5:$G$104,Assumptions!$E$8)</f>
        <v/>
      </c>
    </row>
    <row r="9" ht="24" customHeight="1">
      <c r="A9" s="2" t="inlineStr">
        <is>
          <t>Contact rate</t>
        </is>
      </c>
      <c r="B9" s="30">
        <f>IFERROR(B8/B5,0)</f>
        <v/>
      </c>
      <c r="D9" s="6" t="inlineStr">
        <is>
          <t>Quote requested</t>
        </is>
      </c>
      <c r="E9" s="7">
        <f>COUNTIF('Call Log'!$G$5:$G$104,Assumptions!$E$9)</f>
        <v/>
      </c>
    </row>
    <row r="10" ht="24" customHeight="1">
      <c r="A10" s="8" t="inlineStr">
        <is>
          <t>Appointments set</t>
        </is>
      </c>
      <c r="B10" s="9">
        <f>COUNTIF('Call Log'!$G$5:$G$104,Assumptions!$E$8)</f>
        <v/>
      </c>
      <c r="D10" s="10" t="inlineStr">
        <is>
          <t>Follow-up requested</t>
        </is>
      </c>
      <c r="E10" s="11">
        <f>COUNTIF('Call Log'!$G$5:$G$104,Assumptions!$E$10)</f>
        <v/>
      </c>
    </row>
    <row r="11" ht="24" customHeight="1">
      <c r="A11" s="2" t="inlineStr">
        <is>
          <t>Quotes requested</t>
        </is>
      </c>
      <c r="B11" s="5">
        <f>COUNTIF('Call Log'!$G$5:$G$104,Assumptions!$E$9)</f>
        <v/>
      </c>
      <c r="D11" s="6" t="inlineStr">
        <is>
          <t>Not interested</t>
        </is>
      </c>
      <c r="E11" s="7">
        <f>COUNTIF('Call Log'!$G$5:$G$104,Assumptions!$E$11)</f>
        <v/>
      </c>
    </row>
    <row r="12" ht="24" customHeight="1">
      <c r="A12" s="8" t="inlineStr">
        <is>
          <t>Open next actions</t>
        </is>
      </c>
      <c r="B12" s="9">
        <f>COUNTIF('Call Log'!$L$5:$L$104,Assumptions!$G$5)</f>
        <v/>
      </c>
    </row>
    <row r="13" ht="24" customHeight="1">
      <c r="A13" s="2" t="inlineStr">
        <is>
          <t>Overdue follow-ups</t>
        </is>
      </c>
      <c r="B13" s="5">
        <f>COUNTIFS('Call Log'!$L$5:$L$104,Assumptions!$G$5,'Call Log'!$K$5:$K$104,"&lt;"&amp;TODAY(),'Call Log'!$K$5:$K$104,"&lt;&gt;")</f>
        <v/>
      </c>
    </row>
    <row r="14" ht="24" customHeight="1">
      <c r="A14" s="8" t="inlineStr">
        <is>
          <t>Follow-ups due within alert window</t>
        </is>
      </c>
      <c r="B14" s="9">
        <f>COUNTIFS('Call Log'!$L$5:$L$104,Assumptions!$G$5,'Call Log'!$K$5:$K$104,"&gt;="&amp;TODAY(),'Call Log'!$K$5:$K$104,"&lt;="&amp;TODAY()+Assumptions!$L$5)</f>
        <v/>
      </c>
    </row>
    <row r="15" ht="24" customHeight="1">
      <c r="A15" s="2" t="inlineStr">
        <is>
          <t>Average call minutes</t>
        </is>
      </c>
      <c r="B15" s="31">
        <f>IFERROR(AVERAGEIF('Call Log'!$A$5:$A$104,"&lt;&gt;",'Call Log'!$I$5:$I$104),"")</f>
        <v/>
      </c>
    </row>
    <row r="16" ht="24" customHeight="1">
      <c r="A16" s="8" t="inlineStr">
        <is>
          <t>Total call minutes</t>
        </is>
      </c>
      <c r="B16" s="9">
        <f>IFERROR(SUM('Call Log'!$I$5:$I$104),0)</f>
        <v/>
      </c>
    </row>
    <row r="17" ht="24" customHeight="1">
      <c r="A17" s="2" t="inlineStr">
        <is>
          <t>Records needing review</t>
        </is>
      </c>
      <c r="B17" s="5">
        <f>COUNTIFS('Call Log'!$O$5:$O$104,"&lt;&gt;Ready",'Call Log'!$O$5:$O$104,"&lt;&gt;")</f>
        <v/>
      </c>
    </row>
  </sheetData>
  <mergeCells count="1">
    <mergeCell ref="A1:M1"/>
  </mergeCells>
  <conditionalFormatting sqref="B13">
    <cfRule type="expression" priority="1" dxfId="0">
      <formula>B13&gt;0</formula>
    </cfRule>
  </conditionalFormatting>
  <conditionalFormatting sqref="B17">
    <cfRule type="expression" priority="2" dxfId="0">
      <formula>B17&gt;0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12" customWidth="1" min="3" max="3"/>
    <col width="33" customWidth="1" min="4" max="4"/>
    <col width="22" customWidth="1" min="5" max="5"/>
    <col width="27" customWidth="1" min="6" max="6"/>
    <col width="33" customWidth="1" min="7" max="7"/>
    <col width="27" customWidth="1" min="8" max="8"/>
    <col width="13" customWidth="1" min="9" max="9"/>
    <col width="38" customWidth="1" min="10" max="10"/>
    <col width="15" customWidth="1" min="11" max="11"/>
    <col width="20" customWidth="1" min="12" max="12"/>
    <col width="15" customWidth="1" min="13" max="13"/>
    <col width="17" customWidth="1" min="14" max="14"/>
    <col width="32" customWidth="1" min="15" max="15"/>
  </cols>
  <sheetData>
    <row r="1" ht="26" customHeight="1">
      <c r="A1" s="1" t="inlineStr">
        <is>
          <t>Insurance Call Outcome Log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8" t="n"/>
    </row>
    <row r="2" ht="22" customHeight="1">
      <c r="A2" s="14" t="inlineStr">
        <is>
          <t>Record inbound and outbound sales-call outcomes and human follow-up actions. All sample records are fictional.</t>
        </is>
      </c>
    </row>
    <row r="3"/>
    <row r="4" ht="36" customHeight="1">
      <c r="A4" s="15" t="inlineStr">
        <is>
          <t>Call ID</t>
        </is>
      </c>
      <c r="B4" s="15" t="inlineStr">
        <is>
          <t>Call Date</t>
        </is>
      </c>
      <c r="C4" s="15" t="inlineStr">
        <is>
          <t>Direction</t>
        </is>
      </c>
      <c r="D4" s="15" t="inlineStr">
        <is>
          <t>Contact / Account</t>
        </is>
      </c>
      <c r="E4" s="15" t="inlineStr">
        <is>
          <t>Policy / Quote Reference</t>
        </is>
      </c>
      <c r="F4" s="15" t="inlineStr">
        <is>
          <t>Purpose</t>
        </is>
      </c>
      <c r="G4" s="15" t="inlineStr">
        <is>
          <t>Outcome</t>
        </is>
      </c>
      <c r="H4" s="15" t="inlineStr">
        <is>
          <t>Owner</t>
        </is>
      </c>
      <c r="I4" s="15" t="inlineStr">
        <is>
          <t>Duration (Minutes)</t>
        </is>
      </c>
      <c r="J4" s="15" t="inlineStr">
        <is>
          <t>Next Action</t>
        </is>
      </c>
      <c r="K4" s="15" t="inlineStr">
        <is>
          <t>Follow-Up Date</t>
        </is>
      </c>
      <c r="L4" s="15" t="inlineStr">
        <is>
          <t>Status</t>
        </is>
      </c>
      <c r="M4" s="4" t="inlineStr">
        <is>
          <t>Days Since Call</t>
        </is>
      </c>
      <c r="N4" s="4" t="inlineStr">
        <is>
          <t>Follow-Up Timing</t>
        </is>
      </c>
      <c r="O4" s="4" t="inlineStr">
        <is>
          <t>Data Check</t>
        </is>
      </c>
    </row>
    <row r="5" ht="25" customHeight="1">
      <c r="A5" s="16" t="inlineStr">
        <is>
          <t>FIC-CALL-2026-001</t>
        </is>
      </c>
      <c r="B5" s="32" t="n">
        <v>46266</v>
      </c>
      <c r="C5" s="18" t="inlineStr">
        <is>
          <t>Outbound</t>
        </is>
      </c>
      <c r="D5" s="19" t="inlineStr">
        <is>
          <t>Blue Lantern Bakery (Fictional)</t>
        </is>
      </c>
      <c r="E5" s="19" t="inlineStr">
        <is>
          <t>FIC-Q-2026-001</t>
        </is>
      </c>
      <c r="F5" s="19" t="inlineStr">
        <is>
          <t>New business</t>
        </is>
      </c>
      <c r="G5" s="19" t="inlineStr">
        <is>
          <t>No answer</t>
        </is>
      </c>
      <c r="H5" s="19" t="inlineStr">
        <is>
          <t>Avery North (Fictional)</t>
        </is>
      </c>
      <c r="I5" s="20" t="n">
        <v>0</v>
      </c>
      <c r="J5" s="19" t="inlineStr">
        <is>
          <t>Leave a second voicemail</t>
        </is>
      </c>
      <c r="K5" s="32" t="n">
        <v>46277</v>
      </c>
      <c r="L5" s="19" t="inlineStr">
        <is>
          <t>Open</t>
        </is>
      </c>
      <c r="M5" s="7">
        <f>IF(B5="","",IFERROR(MAX(0,TODAY()-B5),""))</f>
        <v/>
      </c>
      <c r="N5" s="21">
        <f>IF(A5="","",IFERROR(IF(OR(L5=Assumptions!$G$6,L5=Assumptions!$G$7),"Closed",IF(K5="","Needs date",IF(K5&lt;TODAY(),"Overdue",IF(K5=TODAY(),"Due today",IF(K5&lt;=TODAY()+Assumptions!$L$5,"Due soon","Scheduled"))))),"Check date"))</f>
        <v/>
      </c>
      <c r="O5" s="22">
        <f>IF(COUNTA(A5:L5)=0,"",IFERROR(IF(A5="","Add call ID",IF(COUNTIF($A$5:$A$104,A5)&gt;1,"Duplicate call ID",IF(B5="","Add call date",IF(C5="","Add direction",IF(D5="","Add contact / account",IF(F5="","Add purpose",IF(G5="","Add outcome",IF(H5="","Add owner",IF(I5="","Add duration",IF(L5="","Add status",IF(AND(K5&lt;&gt;"",K5&lt;B5),"Check follow-up date",IF(AND(L5=Assumptions!$G$5,OR(J5="",K5="")),"Open item needs action/date","Ready")))))))))))),"Review entries"))</f>
        <v/>
      </c>
    </row>
    <row r="6" ht="25" customHeight="1">
      <c r="A6" s="16" t="inlineStr">
        <is>
          <t>FIC-CALL-2026-002</t>
        </is>
      </c>
      <c r="B6" s="32" t="n">
        <v>46267</v>
      </c>
      <c r="C6" s="18" t="inlineStr">
        <is>
          <t>Inbound</t>
        </is>
      </c>
      <c r="D6" s="19" t="inlineStr">
        <is>
          <t>Cedar Kite Studio (Fictional)</t>
        </is>
      </c>
      <c r="E6" s="19" t="inlineStr">
        <is>
          <t>FIC-Q-2026-002</t>
        </is>
      </c>
      <c r="F6" s="19" t="inlineStr">
        <is>
          <t>Quote question</t>
        </is>
      </c>
      <c r="G6" s="19" t="inlineStr">
        <is>
          <t>Reached - information provided</t>
        </is>
      </c>
      <c r="H6" s="19" t="inlineStr">
        <is>
          <t>Jordan Vale (Fictional)</t>
        </is>
      </c>
      <c r="I6" s="20" t="n">
        <v>11</v>
      </c>
      <c r="J6" s="19" t="inlineStr">
        <is>
          <t>Send the requested quote summary</t>
        </is>
      </c>
      <c r="K6" s="32" t="n">
        <v>46276</v>
      </c>
      <c r="L6" s="19" t="inlineStr">
        <is>
          <t>Open</t>
        </is>
      </c>
      <c r="M6" s="11">
        <f>IF(B6="","",IFERROR(MAX(0,TODAY()-B6),""))</f>
        <v/>
      </c>
      <c r="N6" s="23">
        <f>IF(A6="","",IFERROR(IF(OR(L6=Assumptions!$G$6,L6=Assumptions!$G$7),"Closed",IF(K6="","Needs date",IF(K6&lt;TODAY(),"Overdue",IF(K6=TODAY(),"Due today",IF(K6&lt;=TODAY()+Assumptions!$L$5,"Due soon","Scheduled"))))),"Check date"))</f>
        <v/>
      </c>
      <c r="O6" s="24">
        <f>IF(COUNTA(A6:L6)=0,"",IFERROR(IF(A6="","Add call ID",IF(COUNTIF($A$5:$A$104,A6)&gt;1,"Duplicate call ID",IF(B6="","Add call date",IF(C6="","Add direction",IF(D6="","Add contact / account",IF(F6="","Add purpose",IF(G6="","Add outcome",IF(H6="","Add owner",IF(I6="","Add duration",IF(L6="","Add status",IF(AND(K6&lt;&gt;"",K6&lt;B6),"Check follow-up date",IF(AND(L6=Assumptions!$G$5,OR(J6="",K6="")),"Open item needs action/date","Ready")))))))))))),"Review entries"))</f>
        <v/>
      </c>
    </row>
    <row r="7" ht="25" customHeight="1">
      <c r="A7" s="16" t="inlineStr">
        <is>
          <t>FIC-CALL-2026-003</t>
        </is>
      </c>
      <c r="B7" s="32" t="n">
        <v>46268</v>
      </c>
      <c r="C7" s="18" t="inlineStr">
        <is>
          <t>Outbound</t>
        </is>
      </c>
      <c r="D7" s="19" t="inlineStr">
        <is>
          <t>Moonlit Harbor Books (Fictional)</t>
        </is>
      </c>
      <c r="E7" s="19" t="inlineStr">
        <is>
          <t>FIC-P-2026-103</t>
        </is>
      </c>
      <c r="F7" s="19" t="inlineStr">
        <is>
          <t>Renewal outreach</t>
        </is>
      </c>
      <c r="G7" s="19" t="inlineStr">
        <is>
          <t>Appointment set</t>
        </is>
      </c>
      <c r="H7" s="19" t="inlineStr">
        <is>
          <t>Morgan Pine (Fictional)</t>
        </is>
      </c>
      <c r="I7" s="20" t="n">
        <v>8</v>
      </c>
      <c r="J7" s="19" t="inlineStr">
        <is>
          <t>Prepare the renewal discussion agenda</t>
        </is>
      </c>
      <c r="K7" s="32" t="n">
        <v>46280</v>
      </c>
      <c r="L7" s="19" t="inlineStr">
        <is>
          <t>Open</t>
        </is>
      </c>
      <c r="M7" s="7">
        <f>IF(B7="","",IFERROR(MAX(0,TODAY()-B7),""))</f>
        <v/>
      </c>
      <c r="N7" s="21">
        <f>IF(A7="","",IFERROR(IF(OR(L7=Assumptions!$G$6,L7=Assumptions!$G$7),"Closed",IF(K7="","Needs date",IF(K7&lt;TODAY(),"Overdue",IF(K7=TODAY(),"Due today",IF(K7&lt;=TODAY()+Assumptions!$L$5,"Due soon","Scheduled"))))),"Check date"))</f>
        <v/>
      </c>
      <c r="O7" s="22">
        <f>IF(COUNTA(A7:L7)=0,"",IFERROR(IF(A7="","Add call ID",IF(COUNTIF($A$5:$A$104,A7)&gt;1,"Duplicate call ID",IF(B7="","Add call date",IF(C7="","Add direction",IF(D7="","Add contact / account",IF(F7="","Add purpose",IF(G7="","Add outcome",IF(H7="","Add owner",IF(I7="","Add duration",IF(L7="","Add status",IF(AND(K7&lt;&gt;"",K7&lt;B7),"Check follow-up date",IF(AND(L7=Assumptions!$G$5,OR(J7="",K7="")),"Open item needs action/date","Ready")))))))))))),"Review entries"))</f>
        <v/>
      </c>
    </row>
    <row r="8" ht="25" customHeight="1">
      <c r="A8" s="16" t="inlineStr">
        <is>
          <t>FIC-CALL-2026-004</t>
        </is>
      </c>
      <c r="B8" s="32" t="n">
        <v>46269</v>
      </c>
      <c r="C8" s="18" t="inlineStr">
        <is>
          <t>Inbound</t>
        </is>
      </c>
      <c r="D8" s="19" t="inlineStr">
        <is>
          <t>Paper Fox Catering (Fictional)</t>
        </is>
      </c>
      <c r="E8" s="19" t="inlineStr">
        <is>
          <t>FIC-Q-2026-004</t>
        </is>
      </c>
      <c r="F8" s="19" t="inlineStr">
        <is>
          <t>New business</t>
        </is>
      </c>
      <c r="G8" s="19" t="inlineStr">
        <is>
          <t>Quote requested</t>
        </is>
      </c>
      <c r="H8" s="19" t="inlineStr">
        <is>
          <t>Casey Harbor (Fictional)</t>
        </is>
      </c>
      <c r="I8" s="20" t="n">
        <v>16</v>
      </c>
      <c r="J8" s="19" t="inlineStr">
        <is>
          <t>Gather the requested administrative details</t>
        </is>
      </c>
      <c r="K8" s="32" t="n">
        <v>46275</v>
      </c>
      <c r="L8" s="19" t="inlineStr">
        <is>
          <t>Open</t>
        </is>
      </c>
      <c r="M8" s="11">
        <f>IF(B8="","",IFERROR(MAX(0,TODAY()-B8),""))</f>
        <v/>
      </c>
      <c r="N8" s="23">
        <f>IF(A8="","",IFERROR(IF(OR(L8=Assumptions!$G$6,L8=Assumptions!$G$7),"Closed",IF(K8="","Needs date",IF(K8&lt;TODAY(),"Overdue",IF(K8=TODAY(),"Due today",IF(K8&lt;=TODAY()+Assumptions!$L$5,"Due soon","Scheduled"))))),"Check date"))</f>
        <v/>
      </c>
      <c r="O8" s="24">
        <f>IF(COUNTA(A8:L8)=0,"",IFERROR(IF(A8="","Add call ID",IF(COUNTIF($A$5:$A$104,A8)&gt;1,"Duplicate call ID",IF(B8="","Add call date",IF(C8="","Add direction",IF(D8="","Add contact / account",IF(F8="","Add purpose",IF(G8="","Add outcome",IF(H8="","Add owner",IF(I8="","Add duration",IF(L8="","Add status",IF(AND(K8&lt;&gt;"",K8&lt;B8),"Check follow-up date",IF(AND(L8=Assumptions!$G$5,OR(J8="",K8="")),"Open item needs action/date","Ready")))))))))))),"Review entries"))</f>
        <v/>
      </c>
    </row>
    <row r="9" ht="25" customHeight="1">
      <c r="A9" s="16" t="inlineStr">
        <is>
          <t>FIC-CALL-2026-005</t>
        </is>
      </c>
      <c r="B9" s="32" t="n">
        <v>46270</v>
      </c>
      <c r="C9" s="18" t="inlineStr">
        <is>
          <t>Outbound</t>
        </is>
      </c>
      <c r="D9" s="19" t="inlineStr">
        <is>
          <t>Ember Orchard Florist (Fictional)</t>
        </is>
      </c>
      <c r="E9" s="19" t="inlineStr">
        <is>
          <t>FIC-P-2026-105</t>
        </is>
      </c>
      <c r="F9" s="19" t="inlineStr">
        <is>
          <t>Account review</t>
        </is>
      </c>
      <c r="G9" s="19" t="inlineStr">
        <is>
          <t>Follow-up requested</t>
        </is>
      </c>
      <c r="H9" s="19" t="inlineStr">
        <is>
          <t>Avery North (Fictional)</t>
        </is>
      </c>
      <c r="I9" s="20" t="n">
        <v>7</v>
      </c>
      <c r="J9" s="19" t="inlineStr">
        <is>
          <t>Call at the requested time</t>
        </is>
      </c>
      <c r="K9" s="32" t="n">
        <v>46274</v>
      </c>
      <c r="L9" s="19" t="inlineStr">
        <is>
          <t>Open</t>
        </is>
      </c>
      <c r="M9" s="7">
        <f>IF(B9="","",IFERROR(MAX(0,TODAY()-B9),""))</f>
        <v/>
      </c>
      <c r="N9" s="21">
        <f>IF(A9="","",IFERROR(IF(OR(L9=Assumptions!$G$6,L9=Assumptions!$G$7),"Closed",IF(K9="","Needs date",IF(K9&lt;TODAY(),"Overdue",IF(K9=TODAY(),"Due today",IF(K9&lt;=TODAY()+Assumptions!$L$5,"Due soon","Scheduled"))))),"Check date"))</f>
        <v/>
      </c>
      <c r="O9" s="22">
        <f>IF(COUNTA(A9:L9)=0,"",IFERROR(IF(A9="","Add call ID",IF(COUNTIF($A$5:$A$104,A9)&gt;1,"Duplicate call ID",IF(B9="","Add call date",IF(C9="","Add direction",IF(D9="","Add contact / account",IF(F9="","Add purpose",IF(G9="","Add outcome",IF(H9="","Add owner",IF(I9="","Add duration",IF(L9="","Add status",IF(AND(K9&lt;&gt;"",K9&lt;B9),"Check follow-up date",IF(AND(L9=Assumptions!$G$5,OR(J9="",K9="")),"Open item needs action/date","Ready")))))))))))),"Review entries"))</f>
        <v/>
      </c>
    </row>
    <row r="10" ht="25" customHeight="1">
      <c r="A10" s="16" t="inlineStr">
        <is>
          <t>FIC-CALL-2026-006</t>
        </is>
      </c>
      <c r="B10" s="32" t="n">
        <v>46271</v>
      </c>
      <c r="C10" s="18" t="inlineStr">
        <is>
          <t>Outbound</t>
        </is>
      </c>
      <c r="D10" s="19" t="inlineStr">
        <is>
          <t>Violet Compass Design (Fictional)</t>
        </is>
      </c>
      <c r="E10" s="19" t="inlineStr"/>
      <c r="F10" s="19" t="inlineStr">
        <is>
          <t>New business</t>
        </is>
      </c>
      <c r="G10" s="19" t="inlineStr">
        <is>
          <t>Not interested</t>
        </is>
      </c>
      <c r="H10" s="19" t="inlineStr">
        <is>
          <t>Taylor Reed (Fictional)</t>
        </is>
      </c>
      <c r="I10" s="20" t="n">
        <v>4</v>
      </c>
      <c r="J10" s="19" t="inlineStr">
        <is>
          <t>Document the final call outcome</t>
        </is>
      </c>
      <c r="K10" s="32" t="inlineStr"/>
      <c r="L10" s="19" t="inlineStr">
        <is>
          <t>No Further Action</t>
        </is>
      </c>
      <c r="M10" s="11">
        <f>IF(B10="","",IFERROR(MAX(0,TODAY()-B10),""))</f>
        <v/>
      </c>
      <c r="N10" s="23">
        <f>IF(A10="","",IFERROR(IF(OR(L10=Assumptions!$G$6,L10=Assumptions!$G$7),"Closed",IF(K10="","Needs date",IF(K10&lt;TODAY(),"Overdue",IF(K10=TODAY(),"Due today",IF(K10&lt;=TODAY()+Assumptions!$L$5,"Due soon","Scheduled"))))),"Check date"))</f>
        <v/>
      </c>
      <c r="O10" s="24">
        <f>IF(COUNTA(A10:L10)=0,"",IFERROR(IF(A10="","Add call ID",IF(COUNTIF($A$5:$A$104,A10)&gt;1,"Duplicate call ID",IF(B10="","Add call date",IF(C10="","Add direction",IF(D10="","Add contact / account",IF(F10="","Add purpose",IF(G10="","Add outcome",IF(H10="","Add owner",IF(I10="","Add duration",IF(L10="","Add status",IF(AND(K10&lt;&gt;"",K10&lt;B10),"Check follow-up date",IF(AND(L10=Assumptions!$G$5,OR(J10="",K10="")),"Open item needs action/date","Ready")))))))))))),"Review entries"))</f>
        <v/>
      </c>
    </row>
    <row r="11" ht="25" customHeight="1">
      <c r="A11" s="16" t="inlineStr">
        <is>
          <t>FIC-CALL-2026-007</t>
        </is>
      </c>
      <c r="B11" s="32" t="n">
        <v>46272</v>
      </c>
      <c r="C11" s="18" t="inlineStr">
        <is>
          <t>Inbound</t>
        </is>
      </c>
      <c r="D11" s="19" t="inlineStr">
        <is>
          <t>Silver Acorn Cafe (Fictional)</t>
        </is>
      </c>
      <c r="E11" s="19" t="inlineStr">
        <is>
          <t>FIC-Q-2026-007</t>
        </is>
      </c>
      <c r="F11" s="19" t="inlineStr">
        <is>
          <t>Quote question</t>
        </is>
      </c>
      <c r="G11" s="19" t="inlineStr">
        <is>
          <t>Appointment set</t>
        </is>
      </c>
      <c r="H11" s="19" t="inlineStr">
        <is>
          <t>Jordan Vale (Fictional)</t>
        </is>
      </c>
      <c r="I11" s="20" t="n">
        <v>12</v>
      </c>
      <c r="J11" s="19" t="inlineStr">
        <is>
          <t>Hold the scheduled follow-up call</t>
        </is>
      </c>
      <c r="K11" s="32" t="n">
        <v>46279</v>
      </c>
      <c r="L11" s="19" t="inlineStr">
        <is>
          <t>Open</t>
        </is>
      </c>
      <c r="M11" s="7">
        <f>IF(B11="","",IFERROR(MAX(0,TODAY()-B11),""))</f>
        <v/>
      </c>
      <c r="N11" s="21">
        <f>IF(A11="","",IFERROR(IF(OR(L11=Assumptions!$G$6,L11=Assumptions!$G$7),"Closed",IF(K11="","Needs date",IF(K11&lt;TODAY(),"Overdue",IF(K11=TODAY(),"Due today",IF(K11&lt;=TODAY()+Assumptions!$L$5,"Due soon","Scheduled"))))),"Check date"))</f>
        <v/>
      </c>
      <c r="O11" s="22">
        <f>IF(COUNTA(A11:L11)=0,"",IFERROR(IF(A11="","Add call ID",IF(COUNTIF($A$5:$A$104,A11)&gt;1,"Duplicate call ID",IF(B11="","Add call date",IF(C11="","Add direction",IF(D11="","Add contact / account",IF(F11="","Add purpose",IF(G11="","Add outcome",IF(H11="","Add owner",IF(I11="","Add duration",IF(L11="","Add status",IF(AND(K11&lt;&gt;"",K11&lt;B11),"Check follow-up date",IF(AND(L11=Assumptions!$G$5,OR(J11="",K11="")),"Open item needs action/date","Ready")))))))))))),"Review entries"))</f>
        <v/>
      </c>
    </row>
    <row r="12" ht="25" customHeight="1">
      <c r="A12" s="16" t="inlineStr">
        <is>
          <t>FIC-CALL-2026-008</t>
        </is>
      </c>
      <c r="B12" s="32" t="n">
        <v>46273</v>
      </c>
      <c r="C12" s="18" t="inlineStr">
        <is>
          <t>Outbound</t>
        </is>
      </c>
      <c r="D12" s="19" t="inlineStr">
        <is>
          <t>Copper Meadow Hardware (Fictional)</t>
        </is>
      </c>
      <c r="E12" s="19" t="inlineStr">
        <is>
          <t>FIC-P-2026-108</t>
        </is>
      </c>
      <c r="F12" s="19" t="inlineStr">
        <is>
          <t>Renewal outreach</t>
        </is>
      </c>
      <c r="G12" s="19" t="inlineStr">
        <is>
          <t>Left voicemail</t>
        </is>
      </c>
      <c r="H12" s="19" t="inlineStr">
        <is>
          <t>Morgan Pine (Fictional)</t>
        </is>
      </c>
      <c r="I12" s="20" t="n">
        <v>1</v>
      </c>
      <c r="J12" s="19" t="inlineStr">
        <is>
          <t>Try again during another business hour</t>
        </is>
      </c>
      <c r="K12" s="32" t="n">
        <v>46281</v>
      </c>
      <c r="L12" s="19" t="inlineStr">
        <is>
          <t>Open</t>
        </is>
      </c>
      <c r="M12" s="11">
        <f>IF(B12="","",IFERROR(MAX(0,TODAY()-B12),""))</f>
        <v/>
      </c>
      <c r="N12" s="23">
        <f>IF(A12="","",IFERROR(IF(OR(L12=Assumptions!$G$6,L12=Assumptions!$G$7),"Closed",IF(K12="","Needs date",IF(K12&lt;TODAY(),"Overdue",IF(K12=TODAY(),"Due today",IF(K12&lt;=TODAY()+Assumptions!$L$5,"Due soon","Scheduled"))))),"Check date"))</f>
        <v/>
      </c>
      <c r="O12" s="24">
        <f>IF(COUNTA(A12:L12)=0,"",IFERROR(IF(A12="","Add call ID",IF(COUNTIF($A$5:$A$104,A12)&gt;1,"Duplicate call ID",IF(B12="","Add call date",IF(C12="","Add direction",IF(D12="","Add contact / account",IF(F12="","Add purpose",IF(G12="","Add outcome",IF(H12="","Add owner",IF(I12="","Add duration",IF(L12="","Add status",IF(AND(K12&lt;&gt;"",K12&lt;B12),"Check follow-up date",IF(AND(L12=Assumptions!$G$5,OR(J12="",K12="")),"Open item needs action/date","Ready")))))))))))),"Review entries"))</f>
        <v/>
      </c>
    </row>
    <row r="13" ht="25" customHeight="1">
      <c r="A13" s="16" t="inlineStr">
        <is>
          <t>FIC-CALL-2026-009</t>
        </is>
      </c>
      <c r="B13" s="32" t="n">
        <v>46274</v>
      </c>
      <c r="C13" s="18" t="inlineStr">
        <is>
          <t>Inbound</t>
        </is>
      </c>
      <c r="D13" s="19" t="inlineStr">
        <is>
          <t>Juniper Rocket Media (Fictional)</t>
        </is>
      </c>
      <c r="E13" s="19" t="inlineStr">
        <is>
          <t>FIC-Q-2026-009</t>
        </is>
      </c>
      <c r="F13" s="19" t="inlineStr">
        <is>
          <t>New business</t>
        </is>
      </c>
      <c r="G13" s="19" t="inlineStr">
        <is>
          <t>Quote requested</t>
        </is>
      </c>
      <c r="H13" s="19" t="inlineStr">
        <is>
          <t>Casey Harbor (Fictional)</t>
        </is>
      </c>
      <c r="I13" s="20" t="n">
        <v>19</v>
      </c>
      <c r="J13" s="19" t="inlineStr">
        <is>
          <t>Send the administrative application checklist</t>
        </is>
      </c>
      <c r="K13" s="32" t="n">
        <v>46283</v>
      </c>
      <c r="L13" s="19" t="inlineStr">
        <is>
          <t>Open</t>
        </is>
      </c>
      <c r="M13" s="7">
        <f>IF(B13="","",IFERROR(MAX(0,TODAY()-B13),""))</f>
        <v/>
      </c>
      <c r="N13" s="21">
        <f>IF(A13="","",IFERROR(IF(OR(L13=Assumptions!$G$6,L13=Assumptions!$G$7),"Closed",IF(K13="","Needs date",IF(K13&lt;TODAY(),"Overdue",IF(K13=TODAY(),"Due today",IF(K13&lt;=TODAY()+Assumptions!$L$5,"Due soon","Scheduled"))))),"Check date"))</f>
        <v/>
      </c>
      <c r="O13" s="22">
        <f>IF(COUNTA(A13:L13)=0,"",IFERROR(IF(A13="","Add call ID",IF(COUNTIF($A$5:$A$104,A13)&gt;1,"Duplicate call ID",IF(B13="","Add call date",IF(C13="","Add direction",IF(D13="","Add contact / account",IF(F13="","Add purpose",IF(G13="","Add outcome",IF(H13="","Add owner",IF(I13="","Add duration",IF(L13="","Add status",IF(AND(K13&lt;&gt;"",K13&lt;B13),"Check follow-up date",IF(AND(L13=Assumptions!$G$5,OR(J13="",K13="")),"Open item needs action/date","Ready")))))))))))),"Review entries"))</f>
        <v/>
      </c>
    </row>
    <row r="14" ht="25" customHeight="1">
      <c r="A14" s="16" t="inlineStr">
        <is>
          <t>FIC-CALL-2026-010</t>
        </is>
      </c>
      <c r="B14" s="32" t="n">
        <v>46275</v>
      </c>
      <c r="C14" s="18" t="inlineStr">
        <is>
          <t>Outbound</t>
        </is>
      </c>
      <c r="D14" s="19" t="inlineStr">
        <is>
          <t>Marigold Atlas Events (Fictional)</t>
        </is>
      </c>
      <c r="E14" s="19" t="inlineStr">
        <is>
          <t>FIC-P-2026-110</t>
        </is>
      </c>
      <c r="F14" s="19" t="inlineStr">
        <is>
          <t>Account review</t>
        </is>
      </c>
      <c r="G14" s="19" t="inlineStr">
        <is>
          <t>Reached - information provided</t>
        </is>
      </c>
      <c r="H14" s="19" t="inlineStr">
        <is>
          <t>Taylor Reed (Fictional)</t>
        </is>
      </c>
      <c r="I14" s="20" t="n">
        <v>9</v>
      </c>
      <c r="J14" s="19" t="inlineStr">
        <is>
          <t>Record the completed call notes</t>
        </is>
      </c>
      <c r="K14" s="32" t="n">
        <v>46275</v>
      </c>
      <c r="L14" s="19" t="inlineStr">
        <is>
          <t>Completed</t>
        </is>
      </c>
      <c r="M14" s="11">
        <f>IF(B14="","",IFERROR(MAX(0,TODAY()-B14),""))</f>
        <v/>
      </c>
      <c r="N14" s="23">
        <f>IF(A14="","",IFERROR(IF(OR(L14=Assumptions!$G$6,L14=Assumptions!$G$7),"Closed",IF(K14="","Needs date",IF(K14&lt;TODAY(),"Overdue",IF(K14=TODAY(),"Due today",IF(K14&lt;=TODAY()+Assumptions!$L$5,"Due soon","Scheduled"))))),"Check date"))</f>
        <v/>
      </c>
      <c r="O14" s="24">
        <f>IF(COUNTA(A14:L14)=0,"",IFERROR(IF(A14="","Add call ID",IF(COUNTIF($A$5:$A$104,A14)&gt;1,"Duplicate call ID",IF(B14="","Add call date",IF(C14="","Add direction",IF(D14="","Add contact / account",IF(F14="","Add purpose",IF(G14="","Add outcome",IF(H14="","Add owner",IF(I14="","Add duration",IF(L14="","Add status",IF(AND(K14&lt;&gt;"",K14&lt;B14),"Check follow-up date",IF(AND(L14=Assumptions!$G$5,OR(J14="",K14="")),"Open item needs action/date","Ready")))))))))))),"Review entries"))</f>
        <v/>
      </c>
    </row>
    <row r="15" ht="25" customHeight="1">
      <c r="A15" s="16" t="n"/>
      <c r="B15" s="32" t="n"/>
      <c r="C15" s="18" t="n"/>
      <c r="D15" s="19" t="n"/>
      <c r="E15" s="19" t="n"/>
      <c r="F15" s="19" t="n"/>
      <c r="G15" s="19" t="n"/>
      <c r="H15" s="19" t="n"/>
      <c r="I15" s="20" t="n"/>
      <c r="J15" s="19" t="n"/>
      <c r="K15" s="32" t="n"/>
      <c r="L15" s="19" t="n"/>
      <c r="M15" s="7">
        <f>IF(B15="","",IFERROR(MAX(0,TODAY()-B15),""))</f>
        <v/>
      </c>
      <c r="N15" s="21">
        <f>IF(A15="","",IFERROR(IF(OR(L15=Assumptions!$G$6,L15=Assumptions!$G$7),"Closed",IF(K15="","Needs date",IF(K15&lt;TODAY(),"Overdue",IF(K15=TODAY(),"Due today",IF(K15&lt;=TODAY()+Assumptions!$L$5,"Due soon","Scheduled"))))),"Check date"))</f>
        <v/>
      </c>
      <c r="O15" s="22">
        <f>IF(COUNTA(A15:L15)=0,"",IFERROR(IF(A15="","Add call ID",IF(COUNTIF($A$5:$A$104,A15)&gt;1,"Duplicate call ID",IF(B15="","Add call date",IF(C15="","Add direction",IF(D15="","Add contact / account",IF(F15="","Add purpose",IF(G15="","Add outcome",IF(H15="","Add owner",IF(I15="","Add duration",IF(L15="","Add status",IF(AND(K15&lt;&gt;"",K15&lt;B15),"Check follow-up date",IF(AND(L15=Assumptions!$G$5,OR(J15="",K15="")),"Open item needs action/date","Ready")))))))))))),"Review entries"))</f>
        <v/>
      </c>
    </row>
    <row r="16" ht="25" customHeight="1">
      <c r="A16" s="16" t="n"/>
      <c r="B16" s="32" t="n"/>
      <c r="C16" s="18" t="n"/>
      <c r="D16" s="19" t="n"/>
      <c r="E16" s="19" t="n"/>
      <c r="F16" s="19" t="n"/>
      <c r="G16" s="19" t="n"/>
      <c r="H16" s="19" t="n"/>
      <c r="I16" s="20" t="n"/>
      <c r="J16" s="19" t="n"/>
      <c r="K16" s="32" t="n"/>
      <c r="L16" s="19" t="n"/>
      <c r="M16" s="11">
        <f>IF(B16="","",IFERROR(MAX(0,TODAY()-B16),""))</f>
        <v/>
      </c>
      <c r="N16" s="23">
        <f>IF(A16="","",IFERROR(IF(OR(L16=Assumptions!$G$6,L16=Assumptions!$G$7),"Closed",IF(K16="","Needs date",IF(K16&lt;TODAY(),"Overdue",IF(K16=TODAY(),"Due today",IF(K16&lt;=TODAY()+Assumptions!$L$5,"Due soon","Scheduled"))))),"Check date"))</f>
        <v/>
      </c>
      <c r="O16" s="24">
        <f>IF(COUNTA(A16:L16)=0,"",IFERROR(IF(A16="","Add call ID",IF(COUNTIF($A$5:$A$104,A16)&gt;1,"Duplicate call ID",IF(B16="","Add call date",IF(C16="","Add direction",IF(D16="","Add contact / account",IF(F16="","Add purpose",IF(G16="","Add outcome",IF(H16="","Add owner",IF(I16="","Add duration",IF(L16="","Add status",IF(AND(K16&lt;&gt;"",K16&lt;B16),"Check follow-up date",IF(AND(L16=Assumptions!$G$5,OR(J16="",K16="")),"Open item needs action/date","Ready")))))))))))),"Review entries"))</f>
        <v/>
      </c>
    </row>
    <row r="17" ht="25" customHeight="1">
      <c r="A17" s="16" t="n"/>
      <c r="B17" s="32" t="n"/>
      <c r="C17" s="18" t="n"/>
      <c r="D17" s="19" t="n"/>
      <c r="E17" s="19" t="n"/>
      <c r="F17" s="19" t="n"/>
      <c r="G17" s="19" t="n"/>
      <c r="H17" s="19" t="n"/>
      <c r="I17" s="20" t="n"/>
      <c r="J17" s="19" t="n"/>
      <c r="K17" s="32" t="n"/>
      <c r="L17" s="19" t="n"/>
      <c r="M17" s="7">
        <f>IF(B17="","",IFERROR(MAX(0,TODAY()-B17),""))</f>
        <v/>
      </c>
      <c r="N17" s="21">
        <f>IF(A17="","",IFERROR(IF(OR(L17=Assumptions!$G$6,L17=Assumptions!$G$7),"Closed",IF(K17="","Needs date",IF(K17&lt;TODAY(),"Overdue",IF(K17=TODAY(),"Due today",IF(K17&lt;=TODAY()+Assumptions!$L$5,"Due soon","Scheduled"))))),"Check date"))</f>
        <v/>
      </c>
      <c r="O17" s="22">
        <f>IF(COUNTA(A17:L17)=0,"",IFERROR(IF(A17="","Add call ID",IF(COUNTIF($A$5:$A$104,A17)&gt;1,"Duplicate call ID",IF(B17="","Add call date",IF(C17="","Add direction",IF(D17="","Add contact / account",IF(F17="","Add purpose",IF(G17="","Add outcome",IF(H17="","Add owner",IF(I17="","Add duration",IF(L17="","Add status",IF(AND(K17&lt;&gt;"",K17&lt;B17),"Check follow-up date",IF(AND(L17=Assumptions!$G$5,OR(J17="",K17="")),"Open item needs action/date","Ready")))))))))))),"Review entries"))</f>
        <v/>
      </c>
    </row>
    <row r="18" ht="25" customHeight="1">
      <c r="A18" s="16" t="n"/>
      <c r="B18" s="32" t="n"/>
      <c r="C18" s="18" t="n"/>
      <c r="D18" s="19" t="n"/>
      <c r="E18" s="19" t="n"/>
      <c r="F18" s="19" t="n"/>
      <c r="G18" s="19" t="n"/>
      <c r="H18" s="19" t="n"/>
      <c r="I18" s="20" t="n"/>
      <c r="J18" s="19" t="n"/>
      <c r="K18" s="32" t="n"/>
      <c r="L18" s="19" t="n"/>
      <c r="M18" s="11">
        <f>IF(B18="","",IFERROR(MAX(0,TODAY()-B18),""))</f>
        <v/>
      </c>
      <c r="N18" s="23">
        <f>IF(A18="","",IFERROR(IF(OR(L18=Assumptions!$G$6,L18=Assumptions!$G$7),"Closed",IF(K18="","Needs date",IF(K18&lt;TODAY(),"Overdue",IF(K18=TODAY(),"Due today",IF(K18&lt;=TODAY()+Assumptions!$L$5,"Due soon","Scheduled"))))),"Check date"))</f>
        <v/>
      </c>
      <c r="O18" s="24">
        <f>IF(COUNTA(A18:L18)=0,"",IFERROR(IF(A18="","Add call ID",IF(COUNTIF($A$5:$A$104,A18)&gt;1,"Duplicate call ID",IF(B18="","Add call date",IF(C18="","Add direction",IF(D18="","Add contact / account",IF(F18="","Add purpose",IF(G18="","Add outcome",IF(H18="","Add owner",IF(I18="","Add duration",IF(L18="","Add status",IF(AND(K18&lt;&gt;"",K18&lt;B18),"Check follow-up date",IF(AND(L18=Assumptions!$G$5,OR(J18="",K18="")),"Open item needs action/date","Ready")))))))))))),"Review entries"))</f>
        <v/>
      </c>
    </row>
    <row r="19" ht="25" customHeight="1">
      <c r="A19" s="16" t="n"/>
      <c r="B19" s="32" t="n"/>
      <c r="C19" s="18" t="n"/>
      <c r="D19" s="19" t="n"/>
      <c r="E19" s="19" t="n"/>
      <c r="F19" s="19" t="n"/>
      <c r="G19" s="19" t="n"/>
      <c r="H19" s="19" t="n"/>
      <c r="I19" s="20" t="n"/>
      <c r="J19" s="19" t="n"/>
      <c r="K19" s="32" t="n"/>
      <c r="L19" s="19" t="n"/>
      <c r="M19" s="7">
        <f>IF(B19="","",IFERROR(MAX(0,TODAY()-B19),""))</f>
        <v/>
      </c>
      <c r="N19" s="21">
        <f>IF(A19="","",IFERROR(IF(OR(L19=Assumptions!$G$6,L19=Assumptions!$G$7),"Closed",IF(K19="","Needs date",IF(K19&lt;TODAY(),"Overdue",IF(K19=TODAY(),"Due today",IF(K19&lt;=TODAY()+Assumptions!$L$5,"Due soon","Scheduled"))))),"Check date"))</f>
        <v/>
      </c>
      <c r="O19" s="22">
        <f>IF(COUNTA(A19:L19)=0,"",IFERROR(IF(A19="","Add call ID",IF(COUNTIF($A$5:$A$104,A19)&gt;1,"Duplicate call ID",IF(B19="","Add call date",IF(C19="","Add direction",IF(D19="","Add contact / account",IF(F19="","Add purpose",IF(G19="","Add outcome",IF(H19="","Add owner",IF(I19="","Add duration",IF(L19="","Add status",IF(AND(K19&lt;&gt;"",K19&lt;B19),"Check follow-up date",IF(AND(L19=Assumptions!$G$5,OR(J19="",K19="")),"Open item needs action/date","Ready")))))))))))),"Review entries"))</f>
        <v/>
      </c>
    </row>
    <row r="20" ht="25" customHeight="1">
      <c r="A20" s="16" t="n"/>
      <c r="B20" s="32" t="n"/>
      <c r="C20" s="18" t="n"/>
      <c r="D20" s="19" t="n"/>
      <c r="E20" s="19" t="n"/>
      <c r="F20" s="19" t="n"/>
      <c r="G20" s="19" t="n"/>
      <c r="H20" s="19" t="n"/>
      <c r="I20" s="20" t="n"/>
      <c r="J20" s="19" t="n"/>
      <c r="K20" s="32" t="n"/>
      <c r="L20" s="19" t="n"/>
      <c r="M20" s="11">
        <f>IF(B20="","",IFERROR(MAX(0,TODAY()-B20),""))</f>
        <v/>
      </c>
      <c r="N20" s="23">
        <f>IF(A20="","",IFERROR(IF(OR(L20=Assumptions!$G$6,L20=Assumptions!$G$7),"Closed",IF(K20="","Needs date",IF(K20&lt;TODAY(),"Overdue",IF(K20=TODAY(),"Due today",IF(K20&lt;=TODAY()+Assumptions!$L$5,"Due soon","Scheduled"))))),"Check date"))</f>
        <v/>
      </c>
      <c r="O20" s="24">
        <f>IF(COUNTA(A20:L20)=0,"",IFERROR(IF(A20="","Add call ID",IF(COUNTIF($A$5:$A$104,A20)&gt;1,"Duplicate call ID",IF(B20="","Add call date",IF(C20="","Add direction",IF(D20="","Add contact / account",IF(F20="","Add purpose",IF(G20="","Add outcome",IF(H20="","Add owner",IF(I20="","Add duration",IF(L20="","Add status",IF(AND(K20&lt;&gt;"",K20&lt;B20),"Check follow-up date",IF(AND(L20=Assumptions!$G$5,OR(J20="",K20="")),"Open item needs action/date","Ready")))))))))))),"Review entries"))</f>
        <v/>
      </c>
    </row>
    <row r="21" ht="25" customHeight="1">
      <c r="A21" s="16" t="n"/>
      <c r="B21" s="32" t="n"/>
      <c r="C21" s="18" t="n"/>
      <c r="D21" s="19" t="n"/>
      <c r="E21" s="19" t="n"/>
      <c r="F21" s="19" t="n"/>
      <c r="G21" s="19" t="n"/>
      <c r="H21" s="19" t="n"/>
      <c r="I21" s="20" t="n"/>
      <c r="J21" s="19" t="n"/>
      <c r="K21" s="32" t="n"/>
      <c r="L21" s="19" t="n"/>
      <c r="M21" s="7">
        <f>IF(B21="","",IFERROR(MAX(0,TODAY()-B21),""))</f>
        <v/>
      </c>
      <c r="N21" s="21">
        <f>IF(A21="","",IFERROR(IF(OR(L21=Assumptions!$G$6,L21=Assumptions!$G$7),"Closed",IF(K21="","Needs date",IF(K21&lt;TODAY(),"Overdue",IF(K21=TODAY(),"Due today",IF(K21&lt;=TODAY()+Assumptions!$L$5,"Due soon","Scheduled"))))),"Check date"))</f>
        <v/>
      </c>
      <c r="O21" s="22">
        <f>IF(COUNTA(A21:L21)=0,"",IFERROR(IF(A21="","Add call ID",IF(COUNTIF($A$5:$A$104,A21)&gt;1,"Duplicate call ID",IF(B21="","Add call date",IF(C21="","Add direction",IF(D21="","Add contact / account",IF(F21="","Add purpose",IF(G21="","Add outcome",IF(H21="","Add owner",IF(I21="","Add duration",IF(L21="","Add status",IF(AND(K21&lt;&gt;"",K21&lt;B21),"Check follow-up date",IF(AND(L21=Assumptions!$G$5,OR(J21="",K21="")),"Open item needs action/date","Ready")))))))))))),"Review entries"))</f>
        <v/>
      </c>
    </row>
    <row r="22" ht="25" customHeight="1">
      <c r="A22" s="16" t="n"/>
      <c r="B22" s="32" t="n"/>
      <c r="C22" s="18" t="n"/>
      <c r="D22" s="19" t="n"/>
      <c r="E22" s="19" t="n"/>
      <c r="F22" s="19" t="n"/>
      <c r="G22" s="19" t="n"/>
      <c r="H22" s="19" t="n"/>
      <c r="I22" s="20" t="n"/>
      <c r="J22" s="19" t="n"/>
      <c r="K22" s="32" t="n"/>
      <c r="L22" s="19" t="n"/>
      <c r="M22" s="11">
        <f>IF(B22="","",IFERROR(MAX(0,TODAY()-B22),""))</f>
        <v/>
      </c>
      <c r="N22" s="23">
        <f>IF(A22="","",IFERROR(IF(OR(L22=Assumptions!$G$6,L22=Assumptions!$G$7),"Closed",IF(K22="","Needs date",IF(K22&lt;TODAY(),"Overdue",IF(K22=TODAY(),"Due today",IF(K22&lt;=TODAY()+Assumptions!$L$5,"Due soon","Scheduled"))))),"Check date"))</f>
        <v/>
      </c>
      <c r="O22" s="24">
        <f>IF(COUNTA(A22:L22)=0,"",IFERROR(IF(A22="","Add call ID",IF(COUNTIF($A$5:$A$104,A22)&gt;1,"Duplicate call ID",IF(B22="","Add call date",IF(C22="","Add direction",IF(D22="","Add contact / account",IF(F22="","Add purpose",IF(G22="","Add outcome",IF(H22="","Add owner",IF(I22="","Add duration",IF(L22="","Add status",IF(AND(K22&lt;&gt;"",K22&lt;B22),"Check follow-up date",IF(AND(L22=Assumptions!$G$5,OR(J22="",K22="")),"Open item needs action/date","Ready")))))))))))),"Review entries"))</f>
        <v/>
      </c>
    </row>
    <row r="23" ht="25" customHeight="1">
      <c r="A23" s="16" t="n"/>
      <c r="B23" s="32" t="n"/>
      <c r="C23" s="18" t="n"/>
      <c r="D23" s="19" t="n"/>
      <c r="E23" s="19" t="n"/>
      <c r="F23" s="19" t="n"/>
      <c r="G23" s="19" t="n"/>
      <c r="H23" s="19" t="n"/>
      <c r="I23" s="20" t="n"/>
      <c r="J23" s="19" t="n"/>
      <c r="K23" s="32" t="n"/>
      <c r="L23" s="19" t="n"/>
      <c r="M23" s="7">
        <f>IF(B23="","",IFERROR(MAX(0,TODAY()-B23),""))</f>
        <v/>
      </c>
      <c r="N23" s="21">
        <f>IF(A23="","",IFERROR(IF(OR(L23=Assumptions!$G$6,L23=Assumptions!$G$7),"Closed",IF(K23="","Needs date",IF(K23&lt;TODAY(),"Overdue",IF(K23=TODAY(),"Due today",IF(K23&lt;=TODAY()+Assumptions!$L$5,"Due soon","Scheduled"))))),"Check date"))</f>
        <v/>
      </c>
      <c r="O23" s="22">
        <f>IF(COUNTA(A23:L23)=0,"",IFERROR(IF(A23="","Add call ID",IF(COUNTIF($A$5:$A$104,A23)&gt;1,"Duplicate call ID",IF(B23="","Add call date",IF(C23="","Add direction",IF(D23="","Add contact / account",IF(F23="","Add purpose",IF(G23="","Add outcome",IF(H23="","Add owner",IF(I23="","Add duration",IF(L23="","Add status",IF(AND(K23&lt;&gt;"",K23&lt;B23),"Check follow-up date",IF(AND(L23=Assumptions!$G$5,OR(J23="",K23="")),"Open item needs action/date","Ready")))))))))))),"Review entries"))</f>
        <v/>
      </c>
    </row>
    <row r="24" ht="25" customHeight="1">
      <c r="A24" s="16" t="n"/>
      <c r="B24" s="32" t="n"/>
      <c r="C24" s="18" t="n"/>
      <c r="D24" s="19" t="n"/>
      <c r="E24" s="19" t="n"/>
      <c r="F24" s="19" t="n"/>
      <c r="G24" s="19" t="n"/>
      <c r="H24" s="19" t="n"/>
      <c r="I24" s="20" t="n"/>
      <c r="J24" s="19" t="n"/>
      <c r="K24" s="32" t="n"/>
      <c r="L24" s="19" t="n"/>
      <c r="M24" s="11">
        <f>IF(B24="","",IFERROR(MAX(0,TODAY()-B24),""))</f>
        <v/>
      </c>
      <c r="N24" s="23">
        <f>IF(A24="","",IFERROR(IF(OR(L24=Assumptions!$G$6,L24=Assumptions!$G$7),"Closed",IF(K24="","Needs date",IF(K24&lt;TODAY(),"Overdue",IF(K24=TODAY(),"Due today",IF(K24&lt;=TODAY()+Assumptions!$L$5,"Due soon","Scheduled"))))),"Check date"))</f>
        <v/>
      </c>
      <c r="O24" s="24">
        <f>IF(COUNTA(A24:L24)=0,"",IFERROR(IF(A24="","Add call ID",IF(COUNTIF($A$5:$A$104,A24)&gt;1,"Duplicate call ID",IF(B24="","Add call date",IF(C24="","Add direction",IF(D24="","Add contact / account",IF(F24="","Add purpose",IF(G24="","Add outcome",IF(H24="","Add owner",IF(I24="","Add duration",IF(L24="","Add status",IF(AND(K24&lt;&gt;"",K24&lt;B24),"Check follow-up date",IF(AND(L24=Assumptions!$G$5,OR(J24="",K24="")),"Open item needs action/date","Ready")))))))))))),"Review entries"))</f>
        <v/>
      </c>
    </row>
    <row r="25" ht="25" customHeight="1">
      <c r="A25" s="16" t="n"/>
      <c r="B25" s="32" t="n"/>
      <c r="C25" s="18" t="n"/>
      <c r="D25" s="19" t="n"/>
      <c r="E25" s="19" t="n"/>
      <c r="F25" s="19" t="n"/>
      <c r="G25" s="19" t="n"/>
      <c r="H25" s="19" t="n"/>
      <c r="I25" s="20" t="n"/>
      <c r="J25" s="19" t="n"/>
      <c r="K25" s="32" t="n"/>
      <c r="L25" s="19" t="n"/>
      <c r="M25" s="7">
        <f>IF(B25="","",IFERROR(MAX(0,TODAY()-B25),""))</f>
        <v/>
      </c>
      <c r="N25" s="21">
        <f>IF(A25="","",IFERROR(IF(OR(L25=Assumptions!$G$6,L25=Assumptions!$G$7),"Closed",IF(K25="","Needs date",IF(K25&lt;TODAY(),"Overdue",IF(K25=TODAY(),"Due today",IF(K25&lt;=TODAY()+Assumptions!$L$5,"Due soon","Scheduled"))))),"Check date"))</f>
        <v/>
      </c>
      <c r="O25" s="22">
        <f>IF(COUNTA(A25:L25)=0,"",IFERROR(IF(A25="","Add call ID",IF(COUNTIF($A$5:$A$104,A25)&gt;1,"Duplicate call ID",IF(B25="","Add call date",IF(C25="","Add direction",IF(D25="","Add contact / account",IF(F25="","Add purpose",IF(G25="","Add outcome",IF(H25="","Add owner",IF(I25="","Add duration",IF(L25="","Add status",IF(AND(K25&lt;&gt;"",K25&lt;B25),"Check follow-up date",IF(AND(L25=Assumptions!$G$5,OR(J25="",K25="")),"Open item needs action/date","Ready")))))))))))),"Review entries"))</f>
        <v/>
      </c>
    </row>
    <row r="26" ht="25" customHeight="1">
      <c r="A26" s="16" t="n"/>
      <c r="B26" s="32" t="n"/>
      <c r="C26" s="18" t="n"/>
      <c r="D26" s="19" t="n"/>
      <c r="E26" s="19" t="n"/>
      <c r="F26" s="19" t="n"/>
      <c r="G26" s="19" t="n"/>
      <c r="H26" s="19" t="n"/>
      <c r="I26" s="20" t="n"/>
      <c r="J26" s="19" t="n"/>
      <c r="K26" s="32" t="n"/>
      <c r="L26" s="19" t="n"/>
      <c r="M26" s="11">
        <f>IF(B26="","",IFERROR(MAX(0,TODAY()-B26),""))</f>
        <v/>
      </c>
      <c r="N26" s="23">
        <f>IF(A26="","",IFERROR(IF(OR(L26=Assumptions!$G$6,L26=Assumptions!$G$7),"Closed",IF(K26="","Needs date",IF(K26&lt;TODAY(),"Overdue",IF(K26=TODAY(),"Due today",IF(K26&lt;=TODAY()+Assumptions!$L$5,"Due soon","Scheduled"))))),"Check date"))</f>
        <v/>
      </c>
      <c r="O26" s="24">
        <f>IF(COUNTA(A26:L26)=0,"",IFERROR(IF(A26="","Add call ID",IF(COUNTIF($A$5:$A$104,A26)&gt;1,"Duplicate call ID",IF(B26="","Add call date",IF(C26="","Add direction",IF(D26="","Add contact / account",IF(F26="","Add purpose",IF(G26="","Add outcome",IF(H26="","Add owner",IF(I26="","Add duration",IF(L26="","Add status",IF(AND(K26&lt;&gt;"",K26&lt;B26),"Check follow-up date",IF(AND(L26=Assumptions!$G$5,OR(J26="",K26="")),"Open item needs action/date","Ready")))))))))))),"Review entries"))</f>
        <v/>
      </c>
    </row>
    <row r="27" ht="25" customHeight="1">
      <c r="A27" s="16" t="n"/>
      <c r="B27" s="32" t="n"/>
      <c r="C27" s="18" t="n"/>
      <c r="D27" s="19" t="n"/>
      <c r="E27" s="19" t="n"/>
      <c r="F27" s="19" t="n"/>
      <c r="G27" s="19" t="n"/>
      <c r="H27" s="19" t="n"/>
      <c r="I27" s="20" t="n"/>
      <c r="J27" s="19" t="n"/>
      <c r="K27" s="32" t="n"/>
      <c r="L27" s="19" t="n"/>
      <c r="M27" s="7">
        <f>IF(B27="","",IFERROR(MAX(0,TODAY()-B27),""))</f>
        <v/>
      </c>
      <c r="N27" s="21">
        <f>IF(A27="","",IFERROR(IF(OR(L27=Assumptions!$G$6,L27=Assumptions!$G$7),"Closed",IF(K27="","Needs date",IF(K27&lt;TODAY(),"Overdue",IF(K27=TODAY(),"Due today",IF(K27&lt;=TODAY()+Assumptions!$L$5,"Due soon","Scheduled"))))),"Check date"))</f>
        <v/>
      </c>
      <c r="O27" s="22">
        <f>IF(COUNTA(A27:L27)=0,"",IFERROR(IF(A27="","Add call ID",IF(COUNTIF($A$5:$A$104,A27)&gt;1,"Duplicate call ID",IF(B27="","Add call date",IF(C27="","Add direction",IF(D27="","Add contact / account",IF(F27="","Add purpose",IF(G27="","Add outcome",IF(H27="","Add owner",IF(I27="","Add duration",IF(L27="","Add status",IF(AND(K27&lt;&gt;"",K27&lt;B27),"Check follow-up date",IF(AND(L27=Assumptions!$G$5,OR(J27="",K27="")),"Open item needs action/date","Ready")))))))))))),"Review entries"))</f>
        <v/>
      </c>
    </row>
    <row r="28" ht="25" customHeight="1">
      <c r="A28" s="16" t="n"/>
      <c r="B28" s="32" t="n"/>
      <c r="C28" s="18" t="n"/>
      <c r="D28" s="19" t="n"/>
      <c r="E28" s="19" t="n"/>
      <c r="F28" s="19" t="n"/>
      <c r="G28" s="19" t="n"/>
      <c r="H28" s="19" t="n"/>
      <c r="I28" s="20" t="n"/>
      <c r="J28" s="19" t="n"/>
      <c r="K28" s="32" t="n"/>
      <c r="L28" s="19" t="n"/>
      <c r="M28" s="11">
        <f>IF(B28="","",IFERROR(MAX(0,TODAY()-B28),""))</f>
        <v/>
      </c>
      <c r="N28" s="23">
        <f>IF(A28="","",IFERROR(IF(OR(L28=Assumptions!$G$6,L28=Assumptions!$G$7),"Closed",IF(K28="","Needs date",IF(K28&lt;TODAY(),"Overdue",IF(K28=TODAY(),"Due today",IF(K28&lt;=TODAY()+Assumptions!$L$5,"Due soon","Scheduled"))))),"Check date"))</f>
        <v/>
      </c>
      <c r="O28" s="24">
        <f>IF(COUNTA(A28:L28)=0,"",IFERROR(IF(A28="","Add call ID",IF(COUNTIF($A$5:$A$104,A28)&gt;1,"Duplicate call ID",IF(B28="","Add call date",IF(C28="","Add direction",IF(D28="","Add contact / account",IF(F28="","Add purpose",IF(G28="","Add outcome",IF(H28="","Add owner",IF(I28="","Add duration",IF(L28="","Add status",IF(AND(K28&lt;&gt;"",K28&lt;B28),"Check follow-up date",IF(AND(L28=Assumptions!$G$5,OR(J28="",K28="")),"Open item needs action/date","Ready")))))))))))),"Review entries"))</f>
        <v/>
      </c>
    </row>
    <row r="29" ht="25" customHeight="1">
      <c r="A29" s="16" t="n"/>
      <c r="B29" s="32" t="n"/>
      <c r="C29" s="18" t="n"/>
      <c r="D29" s="19" t="n"/>
      <c r="E29" s="19" t="n"/>
      <c r="F29" s="19" t="n"/>
      <c r="G29" s="19" t="n"/>
      <c r="H29" s="19" t="n"/>
      <c r="I29" s="20" t="n"/>
      <c r="J29" s="19" t="n"/>
      <c r="K29" s="32" t="n"/>
      <c r="L29" s="19" t="n"/>
      <c r="M29" s="7">
        <f>IF(B29="","",IFERROR(MAX(0,TODAY()-B29),""))</f>
        <v/>
      </c>
      <c r="N29" s="21">
        <f>IF(A29="","",IFERROR(IF(OR(L29=Assumptions!$G$6,L29=Assumptions!$G$7),"Closed",IF(K29="","Needs date",IF(K29&lt;TODAY(),"Overdue",IF(K29=TODAY(),"Due today",IF(K29&lt;=TODAY()+Assumptions!$L$5,"Due soon","Scheduled"))))),"Check date"))</f>
        <v/>
      </c>
      <c r="O29" s="22">
        <f>IF(COUNTA(A29:L29)=0,"",IFERROR(IF(A29="","Add call ID",IF(COUNTIF($A$5:$A$104,A29)&gt;1,"Duplicate call ID",IF(B29="","Add call date",IF(C29="","Add direction",IF(D29="","Add contact / account",IF(F29="","Add purpose",IF(G29="","Add outcome",IF(H29="","Add owner",IF(I29="","Add duration",IF(L29="","Add status",IF(AND(K29&lt;&gt;"",K29&lt;B29),"Check follow-up date",IF(AND(L29=Assumptions!$G$5,OR(J29="",K29="")),"Open item needs action/date","Ready")))))))))))),"Review entries"))</f>
        <v/>
      </c>
    </row>
    <row r="30" ht="25" customHeight="1">
      <c r="A30" s="16" t="n"/>
      <c r="B30" s="32" t="n"/>
      <c r="C30" s="18" t="n"/>
      <c r="D30" s="19" t="n"/>
      <c r="E30" s="19" t="n"/>
      <c r="F30" s="19" t="n"/>
      <c r="G30" s="19" t="n"/>
      <c r="H30" s="19" t="n"/>
      <c r="I30" s="20" t="n"/>
      <c r="J30" s="19" t="n"/>
      <c r="K30" s="32" t="n"/>
      <c r="L30" s="19" t="n"/>
      <c r="M30" s="11">
        <f>IF(B30="","",IFERROR(MAX(0,TODAY()-B30),""))</f>
        <v/>
      </c>
      <c r="N30" s="23">
        <f>IF(A30="","",IFERROR(IF(OR(L30=Assumptions!$G$6,L30=Assumptions!$G$7),"Closed",IF(K30="","Needs date",IF(K30&lt;TODAY(),"Overdue",IF(K30=TODAY(),"Due today",IF(K30&lt;=TODAY()+Assumptions!$L$5,"Due soon","Scheduled"))))),"Check date"))</f>
        <v/>
      </c>
      <c r="O30" s="24">
        <f>IF(COUNTA(A30:L30)=0,"",IFERROR(IF(A30="","Add call ID",IF(COUNTIF($A$5:$A$104,A30)&gt;1,"Duplicate call ID",IF(B30="","Add call date",IF(C30="","Add direction",IF(D30="","Add contact / account",IF(F30="","Add purpose",IF(G30="","Add outcome",IF(H30="","Add owner",IF(I30="","Add duration",IF(L30="","Add status",IF(AND(K30&lt;&gt;"",K30&lt;B30),"Check follow-up date",IF(AND(L30=Assumptions!$G$5,OR(J30="",K30="")),"Open item needs action/date","Ready")))))))))))),"Review entries"))</f>
        <v/>
      </c>
    </row>
    <row r="31" ht="25" customHeight="1">
      <c r="A31" s="16" t="n"/>
      <c r="B31" s="32" t="n"/>
      <c r="C31" s="18" t="n"/>
      <c r="D31" s="19" t="n"/>
      <c r="E31" s="19" t="n"/>
      <c r="F31" s="19" t="n"/>
      <c r="G31" s="19" t="n"/>
      <c r="H31" s="19" t="n"/>
      <c r="I31" s="20" t="n"/>
      <c r="J31" s="19" t="n"/>
      <c r="K31" s="32" t="n"/>
      <c r="L31" s="19" t="n"/>
      <c r="M31" s="7">
        <f>IF(B31="","",IFERROR(MAX(0,TODAY()-B31),""))</f>
        <v/>
      </c>
      <c r="N31" s="21">
        <f>IF(A31="","",IFERROR(IF(OR(L31=Assumptions!$G$6,L31=Assumptions!$G$7),"Closed",IF(K31="","Needs date",IF(K31&lt;TODAY(),"Overdue",IF(K31=TODAY(),"Due today",IF(K31&lt;=TODAY()+Assumptions!$L$5,"Due soon","Scheduled"))))),"Check date"))</f>
        <v/>
      </c>
      <c r="O31" s="22">
        <f>IF(COUNTA(A31:L31)=0,"",IFERROR(IF(A31="","Add call ID",IF(COUNTIF($A$5:$A$104,A31)&gt;1,"Duplicate call ID",IF(B31="","Add call date",IF(C31="","Add direction",IF(D31="","Add contact / account",IF(F31="","Add purpose",IF(G31="","Add outcome",IF(H31="","Add owner",IF(I31="","Add duration",IF(L31="","Add status",IF(AND(K31&lt;&gt;"",K31&lt;B31),"Check follow-up date",IF(AND(L31=Assumptions!$G$5,OR(J31="",K31="")),"Open item needs action/date","Ready")))))))))))),"Review entries"))</f>
        <v/>
      </c>
    </row>
    <row r="32" ht="25" customHeight="1">
      <c r="A32" s="16" t="n"/>
      <c r="B32" s="32" t="n"/>
      <c r="C32" s="18" t="n"/>
      <c r="D32" s="19" t="n"/>
      <c r="E32" s="19" t="n"/>
      <c r="F32" s="19" t="n"/>
      <c r="G32" s="19" t="n"/>
      <c r="H32" s="19" t="n"/>
      <c r="I32" s="20" t="n"/>
      <c r="J32" s="19" t="n"/>
      <c r="K32" s="32" t="n"/>
      <c r="L32" s="19" t="n"/>
      <c r="M32" s="11">
        <f>IF(B32="","",IFERROR(MAX(0,TODAY()-B32),""))</f>
        <v/>
      </c>
      <c r="N32" s="23">
        <f>IF(A32="","",IFERROR(IF(OR(L32=Assumptions!$G$6,L32=Assumptions!$G$7),"Closed",IF(K32="","Needs date",IF(K32&lt;TODAY(),"Overdue",IF(K32=TODAY(),"Due today",IF(K32&lt;=TODAY()+Assumptions!$L$5,"Due soon","Scheduled"))))),"Check date"))</f>
        <v/>
      </c>
      <c r="O32" s="24">
        <f>IF(COUNTA(A32:L32)=0,"",IFERROR(IF(A32="","Add call ID",IF(COUNTIF($A$5:$A$104,A32)&gt;1,"Duplicate call ID",IF(B32="","Add call date",IF(C32="","Add direction",IF(D32="","Add contact / account",IF(F32="","Add purpose",IF(G32="","Add outcome",IF(H32="","Add owner",IF(I32="","Add duration",IF(L32="","Add status",IF(AND(K32&lt;&gt;"",K32&lt;B32),"Check follow-up date",IF(AND(L32=Assumptions!$G$5,OR(J32="",K32="")),"Open item needs action/date","Ready")))))))))))),"Review entries"))</f>
        <v/>
      </c>
    </row>
    <row r="33" ht="25" customHeight="1">
      <c r="A33" s="16" t="n"/>
      <c r="B33" s="32" t="n"/>
      <c r="C33" s="18" t="n"/>
      <c r="D33" s="19" t="n"/>
      <c r="E33" s="19" t="n"/>
      <c r="F33" s="19" t="n"/>
      <c r="G33" s="19" t="n"/>
      <c r="H33" s="19" t="n"/>
      <c r="I33" s="20" t="n"/>
      <c r="J33" s="19" t="n"/>
      <c r="K33" s="32" t="n"/>
      <c r="L33" s="19" t="n"/>
      <c r="M33" s="7">
        <f>IF(B33="","",IFERROR(MAX(0,TODAY()-B33),""))</f>
        <v/>
      </c>
      <c r="N33" s="21">
        <f>IF(A33="","",IFERROR(IF(OR(L33=Assumptions!$G$6,L33=Assumptions!$G$7),"Closed",IF(K33="","Needs date",IF(K33&lt;TODAY(),"Overdue",IF(K33=TODAY(),"Due today",IF(K33&lt;=TODAY()+Assumptions!$L$5,"Due soon","Scheduled"))))),"Check date"))</f>
        <v/>
      </c>
      <c r="O33" s="22">
        <f>IF(COUNTA(A33:L33)=0,"",IFERROR(IF(A33="","Add call ID",IF(COUNTIF($A$5:$A$104,A33)&gt;1,"Duplicate call ID",IF(B33="","Add call date",IF(C33="","Add direction",IF(D33="","Add contact / account",IF(F33="","Add purpose",IF(G33="","Add outcome",IF(H33="","Add owner",IF(I33="","Add duration",IF(L33="","Add status",IF(AND(K33&lt;&gt;"",K33&lt;B33),"Check follow-up date",IF(AND(L33=Assumptions!$G$5,OR(J33="",K33="")),"Open item needs action/date","Ready")))))))))))),"Review entries"))</f>
        <v/>
      </c>
    </row>
    <row r="34" ht="25" customHeight="1">
      <c r="A34" s="16" t="n"/>
      <c r="B34" s="32" t="n"/>
      <c r="C34" s="18" t="n"/>
      <c r="D34" s="19" t="n"/>
      <c r="E34" s="19" t="n"/>
      <c r="F34" s="19" t="n"/>
      <c r="G34" s="19" t="n"/>
      <c r="H34" s="19" t="n"/>
      <c r="I34" s="20" t="n"/>
      <c r="J34" s="19" t="n"/>
      <c r="K34" s="32" t="n"/>
      <c r="L34" s="19" t="n"/>
      <c r="M34" s="11">
        <f>IF(B34="","",IFERROR(MAX(0,TODAY()-B34),""))</f>
        <v/>
      </c>
      <c r="N34" s="23">
        <f>IF(A34="","",IFERROR(IF(OR(L34=Assumptions!$G$6,L34=Assumptions!$G$7),"Closed",IF(K34="","Needs date",IF(K34&lt;TODAY(),"Overdue",IF(K34=TODAY(),"Due today",IF(K34&lt;=TODAY()+Assumptions!$L$5,"Due soon","Scheduled"))))),"Check date"))</f>
        <v/>
      </c>
      <c r="O34" s="24">
        <f>IF(COUNTA(A34:L34)=0,"",IFERROR(IF(A34="","Add call ID",IF(COUNTIF($A$5:$A$104,A34)&gt;1,"Duplicate call ID",IF(B34="","Add call date",IF(C34="","Add direction",IF(D34="","Add contact / account",IF(F34="","Add purpose",IF(G34="","Add outcome",IF(H34="","Add owner",IF(I34="","Add duration",IF(L34="","Add status",IF(AND(K34&lt;&gt;"",K34&lt;B34),"Check follow-up date",IF(AND(L34=Assumptions!$G$5,OR(J34="",K34="")),"Open item needs action/date","Ready")))))))))))),"Review entries"))</f>
        <v/>
      </c>
    </row>
    <row r="35" ht="25" customHeight="1">
      <c r="A35" s="16" t="n"/>
      <c r="B35" s="32" t="n"/>
      <c r="C35" s="18" t="n"/>
      <c r="D35" s="19" t="n"/>
      <c r="E35" s="19" t="n"/>
      <c r="F35" s="19" t="n"/>
      <c r="G35" s="19" t="n"/>
      <c r="H35" s="19" t="n"/>
      <c r="I35" s="20" t="n"/>
      <c r="J35" s="19" t="n"/>
      <c r="K35" s="32" t="n"/>
      <c r="L35" s="19" t="n"/>
      <c r="M35" s="7">
        <f>IF(B35="","",IFERROR(MAX(0,TODAY()-B35),""))</f>
        <v/>
      </c>
      <c r="N35" s="21">
        <f>IF(A35="","",IFERROR(IF(OR(L35=Assumptions!$G$6,L35=Assumptions!$G$7),"Closed",IF(K35="","Needs date",IF(K35&lt;TODAY(),"Overdue",IF(K35=TODAY(),"Due today",IF(K35&lt;=TODAY()+Assumptions!$L$5,"Due soon","Scheduled"))))),"Check date"))</f>
        <v/>
      </c>
      <c r="O35" s="22">
        <f>IF(COUNTA(A35:L35)=0,"",IFERROR(IF(A35="","Add call ID",IF(COUNTIF($A$5:$A$104,A35)&gt;1,"Duplicate call ID",IF(B35="","Add call date",IF(C35="","Add direction",IF(D35="","Add contact / account",IF(F35="","Add purpose",IF(G35="","Add outcome",IF(H35="","Add owner",IF(I35="","Add duration",IF(L35="","Add status",IF(AND(K35&lt;&gt;"",K35&lt;B35),"Check follow-up date",IF(AND(L35=Assumptions!$G$5,OR(J35="",K35="")),"Open item needs action/date","Ready")))))))))))),"Review entries"))</f>
        <v/>
      </c>
    </row>
    <row r="36" ht="25" customHeight="1">
      <c r="A36" s="16" t="n"/>
      <c r="B36" s="32" t="n"/>
      <c r="C36" s="18" t="n"/>
      <c r="D36" s="19" t="n"/>
      <c r="E36" s="19" t="n"/>
      <c r="F36" s="19" t="n"/>
      <c r="G36" s="19" t="n"/>
      <c r="H36" s="19" t="n"/>
      <c r="I36" s="20" t="n"/>
      <c r="J36" s="19" t="n"/>
      <c r="K36" s="32" t="n"/>
      <c r="L36" s="19" t="n"/>
      <c r="M36" s="11">
        <f>IF(B36="","",IFERROR(MAX(0,TODAY()-B36),""))</f>
        <v/>
      </c>
      <c r="N36" s="23">
        <f>IF(A36="","",IFERROR(IF(OR(L36=Assumptions!$G$6,L36=Assumptions!$G$7),"Closed",IF(K36="","Needs date",IF(K36&lt;TODAY(),"Overdue",IF(K36=TODAY(),"Due today",IF(K36&lt;=TODAY()+Assumptions!$L$5,"Due soon","Scheduled"))))),"Check date"))</f>
        <v/>
      </c>
      <c r="O36" s="24">
        <f>IF(COUNTA(A36:L36)=0,"",IFERROR(IF(A36="","Add call ID",IF(COUNTIF($A$5:$A$104,A36)&gt;1,"Duplicate call ID",IF(B36="","Add call date",IF(C36="","Add direction",IF(D36="","Add contact / account",IF(F36="","Add purpose",IF(G36="","Add outcome",IF(H36="","Add owner",IF(I36="","Add duration",IF(L36="","Add status",IF(AND(K36&lt;&gt;"",K36&lt;B36),"Check follow-up date",IF(AND(L36=Assumptions!$G$5,OR(J36="",K36="")),"Open item needs action/date","Ready")))))))))))),"Review entries"))</f>
        <v/>
      </c>
    </row>
    <row r="37" ht="25" customHeight="1">
      <c r="A37" s="16" t="n"/>
      <c r="B37" s="32" t="n"/>
      <c r="C37" s="18" t="n"/>
      <c r="D37" s="19" t="n"/>
      <c r="E37" s="19" t="n"/>
      <c r="F37" s="19" t="n"/>
      <c r="G37" s="19" t="n"/>
      <c r="H37" s="19" t="n"/>
      <c r="I37" s="20" t="n"/>
      <c r="J37" s="19" t="n"/>
      <c r="K37" s="32" t="n"/>
      <c r="L37" s="19" t="n"/>
      <c r="M37" s="7">
        <f>IF(B37="","",IFERROR(MAX(0,TODAY()-B37),""))</f>
        <v/>
      </c>
      <c r="N37" s="21">
        <f>IF(A37="","",IFERROR(IF(OR(L37=Assumptions!$G$6,L37=Assumptions!$G$7),"Closed",IF(K37="","Needs date",IF(K37&lt;TODAY(),"Overdue",IF(K37=TODAY(),"Due today",IF(K37&lt;=TODAY()+Assumptions!$L$5,"Due soon","Scheduled"))))),"Check date"))</f>
        <v/>
      </c>
      <c r="O37" s="22">
        <f>IF(COUNTA(A37:L37)=0,"",IFERROR(IF(A37="","Add call ID",IF(COUNTIF($A$5:$A$104,A37)&gt;1,"Duplicate call ID",IF(B37="","Add call date",IF(C37="","Add direction",IF(D37="","Add contact / account",IF(F37="","Add purpose",IF(G37="","Add outcome",IF(H37="","Add owner",IF(I37="","Add duration",IF(L37="","Add status",IF(AND(K37&lt;&gt;"",K37&lt;B37),"Check follow-up date",IF(AND(L37=Assumptions!$G$5,OR(J37="",K37="")),"Open item needs action/date","Ready")))))))))))),"Review entries"))</f>
        <v/>
      </c>
    </row>
    <row r="38" ht="25" customHeight="1">
      <c r="A38" s="16" t="n"/>
      <c r="B38" s="32" t="n"/>
      <c r="C38" s="18" t="n"/>
      <c r="D38" s="19" t="n"/>
      <c r="E38" s="19" t="n"/>
      <c r="F38" s="19" t="n"/>
      <c r="G38" s="19" t="n"/>
      <c r="H38" s="19" t="n"/>
      <c r="I38" s="20" t="n"/>
      <c r="J38" s="19" t="n"/>
      <c r="K38" s="32" t="n"/>
      <c r="L38" s="19" t="n"/>
      <c r="M38" s="11">
        <f>IF(B38="","",IFERROR(MAX(0,TODAY()-B38),""))</f>
        <v/>
      </c>
      <c r="N38" s="23">
        <f>IF(A38="","",IFERROR(IF(OR(L38=Assumptions!$G$6,L38=Assumptions!$G$7),"Closed",IF(K38="","Needs date",IF(K38&lt;TODAY(),"Overdue",IF(K38=TODAY(),"Due today",IF(K38&lt;=TODAY()+Assumptions!$L$5,"Due soon","Scheduled"))))),"Check date"))</f>
        <v/>
      </c>
      <c r="O38" s="24">
        <f>IF(COUNTA(A38:L38)=0,"",IFERROR(IF(A38="","Add call ID",IF(COUNTIF($A$5:$A$104,A38)&gt;1,"Duplicate call ID",IF(B38="","Add call date",IF(C38="","Add direction",IF(D38="","Add contact / account",IF(F38="","Add purpose",IF(G38="","Add outcome",IF(H38="","Add owner",IF(I38="","Add duration",IF(L38="","Add status",IF(AND(K38&lt;&gt;"",K38&lt;B38),"Check follow-up date",IF(AND(L38=Assumptions!$G$5,OR(J38="",K38="")),"Open item needs action/date","Ready")))))))))))),"Review entries"))</f>
        <v/>
      </c>
    </row>
    <row r="39" ht="25" customHeight="1">
      <c r="A39" s="16" t="n"/>
      <c r="B39" s="32" t="n"/>
      <c r="C39" s="18" t="n"/>
      <c r="D39" s="19" t="n"/>
      <c r="E39" s="19" t="n"/>
      <c r="F39" s="19" t="n"/>
      <c r="G39" s="19" t="n"/>
      <c r="H39" s="19" t="n"/>
      <c r="I39" s="20" t="n"/>
      <c r="J39" s="19" t="n"/>
      <c r="K39" s="32" t="n"/>
      <c r="L39" s="19" t="n"/>
      <c r="M39" s="7">
        <f>IF(B39="","",IFERROR(MAX(0,TODAY()-B39),""))</f>
        <v/>
      </c>
      <c r="N39" s="21">
        <f>IF(A39="","",IFERROR(IF(OR(L39=Assumptions!$G$6,L39=Assumptions!$G$7),"Closed",IF(K39="","Needs date",IF(K39&lt;TODAY(),"Overdue",IF(K39=TODAY(),"Due today",IF(K39&lt;=TODAY()+Assumptions!$L$5,"Due soon","Scheduled"))))),"Check date"))</f>
        <v/>
      </c>
      <c r="O39" s="22">
        <f>IF(COUNTA(A39:L39)=0,"",IFERROR(IF(A39="","Add call ID",IF(COUNTIF($A$5:$A$104,A39)&gt;1,"Duplicate call ID",IF(B39="","Add call date",IF(C39="","Add direction",IF(D39="","Add contact / account",IF(F39="","Add purpose",IF(G39="","Add outcome",IF(H39="","Add owner",IF(I39="","Add duration",IF(L39="","Add status",IF(AND(K39&lt;&gt;"",K39&lt;B39),"Check follow-up date",IF(AND(L39=Assumptions!$G$5,OR(J39="",K39="")),"Open item needs action/date","Ready")))))))))))),"Review entries"))</f>
        <v/>
      </c>
    </row>
    <row r="40" ht="25" customHeight="1">
      <c r="A40" s="16" t="n"/>
      <c r="B40" s="32" t="n"/>
      <c r="C40" s="18" t="n"/>
      <c r="D40" s="19" t="n"/>
      <c r="E40" s="19" t="n"/>
      <c r="F40" s="19" t="n"/>
      <c r="G40" s="19" t="n"/>
      <c r="H40" s="19" t="n"/>
      <c r="I40" s="20" t="n"/>
      <c r="J40" s="19" t="n"/>
      <c r="K40" s="32" t="n"/>
      <c r="L40" s="19" t="n"/>
      <c r="M40" s="11">
        <f>IF(B40="","",IFERROR(MAX(0,TODAY()-B40),""))</f>
        <v/>
      </c>
      <c r="N40" s="23">
        <f>IF(A40="","",IFERROR(IF(OR(L40=Assumptions!$G$6,L40=Assumptions!$G$7),"Closed",IF(K40="","Needs date",IF(K40&lt;TODAY(),"Overdue",IF(K40=TODAY(),"Due today",IF(K40&lt;=TODAY()+Assumptions!$L$5,"Due soon","Scheduled"))))),"Check date"))</f>
        <v/>
      </c>
      <c r="O40" s="24">
        <f>IF(COUNTA(A40:L40)=0,"",IFERROR(IF(A40="","Add call ID",IF(COUNTIF($A$5:$A$104,A40)&gt;1,"Duplicate call ID",IF(B40="","Add call date",IF(C40="","Add direction",IF(D40="","Add contact / account",IF(F40="","Add purpose",IF(G40="","Add outcome",IF(H40="","Add owner",IF(I40="","Add duration",IF(L40="","Add status",IF(AND(K40&lt;&gt;"",K40&lt;B40),"Check follow-up date",IF(AND(L40=Assumptions!$G$5,OR(J40="",K40="")),"Open item needs action/date","Ready")))))))))))),"Review entries"))</f>
        <v/>
      </c>
    </row>
    <row r="41" ht="25" customHeight="1">
      <c r="A41" s="16" t="n"/>
      <c r="B41" s="32" t="n"/>
      <c r="C41" s="18" t="n"/>
      <c r="D41" s="19" t="n"/>
      <c r="E41" s="19" t="n"/>
      <c r="F41" s="19" t="n"/>
      <c r="G41" s="19" t="n"/>
      <c r="H41" s="19" t="n"/>
      <c r="I41" s="20" t="n"/>
      <c r="J41" s="19" t="n"/>
      <c r="K41" s="32" t="n"/>
      <c r="L41" s="19" t="n"/>
      <c r="M41" s="7">
        <f>IF(B41="","",IFERROR(MAX(0,TODAY()-B41),""))</f>
        <v/>
      </c>
      <c r="N41" s="21">
        <f>IF(A41="","",IFERROR(IF(OR(L41=Assumptions!$G$6,L41=Assumptions!$G$7),"Closed",IF(K41="","Needs date",IF(K41&lt;TODAY(),"Overdue",IF(K41=TODAY(),"Due today",IF(K41&lt;=TODAY()+Assumptions!$L$5,"Due soon","Scheduled"))))),"Check date"))</f>
        <v/>
      </c>
      <c r="O41" s="22">
        <f>IF(COUNTA(A41:L41)=0,"",IFERROR(IF(A41="","Add call ID",IF(COUNTIF($A$5:$A$104,A41)&gt;1,"Duplicate call ID",IF(B41="","Add call date",IF(C41="","Add direction",IF(D41="","Add contact / account",IF(F41="","Add purpose",IF(G41="","Add outcome",IF(H41="","Add owner",IF(I41="","Add duration",IF(L41="","Add status",IF(AND(K41&lt;&gt;"",K41&lt;B41),"Check follow-up date",IF(AND(L41=Assumptions!$G$5,OR(J41="",K41="")),"Open item needs action/date","Ready")))))))))))),"Review entries"))</f>
        <v/>
      </c>
    </row>
    <row r="42" ht="25" customHeight="1">
      <c r="A42" s="16" t="n"/>
      <c r="B42" s="32" t="n"/>
      <c r="C42" s="18" t="n"/>
      <c r="D42" s="19" t="n"/>
      <c r="E42" s="19" t="n"/>
      <c r="F42" s="19" t="n"/>
      <c r="G42" s="19" t="n"/>
      <c r="H42" s="19" t="n"/>
      <c r="I42" s="20" t="n"/>
      <c r="J42" s="19" t="n"/>
      <c r="K42" s="32" t="n"/>
      <c r="L42" s="19" t="n"/>
      <c r="M42" s="11">
        <f>IF(B42="","",IFERROR(MAX(0,TODAY()-B42),""))</f>
        <v/>
      </c>
      <c r="N42" s="23">
        <f>IF(A42="","",IFERROR(IF(OR(L42=Assumptions!$G$6,L42=Assumptions!$G$7),"Closed",IF(K42="","Needs date",IF(K42&lt;TODAY(),"Overdue",IF(K42=TODAY(),"Due today",IF(K42&lt;=TODAY()+Assumptions!$L$5,"Due soon","Scheduled"))))),"Check date"))</f>
        <v/>
      </c>
      <c r="O42" s="24">
        <f>IF(COUNTA(A42:L42)=0,"",IFERROR(IF(A42="","Add call ID",IF(COUNTIF($A$5:$A$104,A42)&gt;1,"Duplicate call ID",IF(B42="","Add call date",IF(C42="","Add direction",IF(D42="","Add contact / account",IF(F42="","Add purpose",IF(G42="","Add outcome",IF(H42="","Add owner",IF(I42="","Add duration",IF(L42="","Add status",IF(AND(K42&lt;&gt;"",K42&lt;B42),"Check follow-up date",IF(AND(L42=Assumptions!$G$5,OR(J42="",K42="")),"Open item needs action/date","Ready")))))))))))),"Review entries"))</f>
        <v/>
      </c>
    </row>
    <row r="43" ht="25" customHeight="1">
      <c r="A43" s="16" t="n"/>
      <c r="B43" s="32" t="n"/>
      <c r="C43" s="18" t="n"/>
      <c r="D43" s="19" t="n"/>
      <c r="E43" s="19" t="n"/>
      <c r="F43" s="19" t="n"/>
      <c r="G43" s="19" t="n"/>
      <c r="H43" s="19" t="n"/>
      <c r="I43" s="20" t="n"/>
      <c r="J43" s="19" t="n"/>
      <c r="K43" s="32" t="n"/>
      <c r="L43" s="19" t="n"/>
      <c r="M43" s="7">
        <f>IF(B43="","",IFERROR(MAX(0,TODAY()-B43),""))</f>
        <v/>
      </c>
      <c r="N43" s="21">
        <f>IF(A43="","",IFERROR(IF(OR(L43=Assumptions!$G$6,L43=Assumptions!$G$7),"Closed",IF(K43="","Needs date",IF(K43&lt;TODAY(),"Overdue",IF(K43=TODAY(),"Due today",IF(K43&lt;=TODAY()+Assumptions!$L$5,"Due soon","Scheduled"))))),"Check date"))</f>
        <v/>
      </c>
      <c r="O43" s="22">
        <f>IF(COUNTA(A43:L43)=0,"",IFERROR(IF(A43="","Add call ID",IF(COUNTIF($A$5:$A$104,A43)&gt;1,"Duplicate call ID",IF(B43="","Add call date",IF(C43="","Add direction",IF(D43="","Add contact / account",IF(F43="","Add purpose",IF(G43="","Add outcome",IF(H43="","Add owner",IF(I43="","Add duration",IF(L43="","Add status",IF(AND(K43&lt;&gt;"",K43&lt;B43),"Check follow-up date",IF(AND(L43=Assumptions!$G$5,OR(J43="",K43="")),"Open item needs action/date","Ready")))))))))))),"Review entries"))</f>
        <v/>
      </c>
    </row>
    <row r="44" ht="25" customHeight="1">
      <c r="A44" s="16" t="n"/>
      <c r="B44" s="32" t="n"/>
      <c r="C44" s="18" t="n"/>
      <c r="D44" s="19" t="n"/>
      <c r="E44" s="19" t="n"/>
      <c r="F44" s="19" t="n"/>
      <c r="G44" s="19" t="n"/>
      <c r="H44" s="19" t="n"/>
      <c r="I44" s="20" t="n"/>
      <c r="J44" s="19" t="n"/>
      <c r="K44" s="32" t="n"/>
      <c r="L44" s="19" t="n"/>
      <c r="M44" s="11">
        <f>IF(B44="","",IFERROR(MAX(0,TODAY()-B44),""))</f>
        <v/>
      </c>
      <c r="N44" s="23">
        <f>IF(A44="","",IFERROR(IF(OR(L44=Assumptions!$G$6,L44=Assumptions!$G$7),"Closed",IF(K44="","Needs date",IF(K44&lt;TODAY(),"Overdue",IF(K44=TODAY(),"Due today",IF(K44&lt;=TODAY()+Assumptions!$L$5,"Due soon","Scheduled"))))),"Check date"))</f>
        <v/>
      </c>
      <c r="O44" s="24">
        <f>IF(COUNTA(A44:L44)=0,"",IFERROR(IF(A44="","Add call ID",IF(COUNTIF($A$5:$A$104,A44)&gt;1,"Duplicate call ID",IF(B44="","Add call date",IF(C44="","Add direction",IF(D44="","Add contact / account",IF(F44="","Add purpose",IF(G44="","Add outcome",IF(H44="","Add owner",IF(I44="","Add duration",IF(L44="","Add status",IF(AND(K44&lt;&gt;"",K44&lt;B44),"Check follow-up date",IF(AND(L44=Assumptions!$G$5,OR(J44="",K44="")),"Open item needs action/date","Ready")))))))))))),"Review entries"))</f>
        <v/>
      </c>
    </row>
    <row r="45" ht="25" customHeight="1">
      <c r="A45" s="16" t="n"/>
      <c r="B45" s="32" t="n"/>
      <c r="C45" s="18" t="n"/>
      <c r="D45" s="19" t="n"/>
      <c r="E45" s="19" t="n"/>
      <c r="F45" s="19" t="n"/>
      <c r="G45" s="19" t="n"/>
      <c r="H45" s="19" t="n"/>
      <c r="I45" s="20" t="n"/>
      <c r="J45" s="19" t="n"/>
      <c r="K45" s="32" t="n"/>
      <c r="L45" s="19" t="n"/>
      <c r="M45" s="7">
        <f>IF(B45="","",IFERROR(MAX(0,TODAY()-B45),""))</f>
        <v/>
      </c>
      <c r="N45" s="21">
        <f>IF(A45="","",IFERROR(IF(OR(L45=Assumptions!$G$6,L45=Assumptions!$G$7),"Closed",IF(K45="","Needs date",IF(K45&lt;TODAY(),"Overdue",IF(K45=TODAY(),"Due today",IF(K45&lt;=TODAY()+Assumptions!$L$5,"Due soon","Scheduled"))))),"Check date"))</f>
        <v/>
      </c>
      <c r="O45" s="22">
        <f>IF(COUNTA(A45:L45)=0,"",IFERROR(IF(A45="","Add call ID",IF(COUNTIF($A$5:$A$104,A45)&gt;1,"Duplicate call ID",IF(B45="","Add call date",IF(C45="","Add direction",IF(D45="","Add contact / account",IF(F45="","Add purpose",IF(G45="","Add outcome",IF(H45="","Add owner",IF(I45="","Add duration",IF(L45="","Add status",IF(AND(K45&lt;&gt;"",K45&lt;B45),"Check follow-up date",IF(AND(L45=Assumptions!$G$5,OR(J45="",K45="")),"Open item needs action/date","Ready")))))))))))),"Review entries"))</f>
        <v/>
      </c>
    </row>
    <row r="46" ht="25" customHeight="1">
      <c r="A46" s="16" t="n"/>
      <c r="B46" s="32" t="n"/>
      <c r="C46" s="18" t="n"/>
      <c r="D46" s="19" t="n"/>
      <c r="E46" s="19" t="n"/>
      <c r="F46" s="19" t="n"/>
      <c r="G46" s="19" t="n"/>
      <c r="H46" s="19" t="n"/>
      <c r="I46" s="20" t="n"/>
      <c r="J46" s="19" t="n"/>
      <c r="K46" s="32" t="n"/>
      <c r="L46" s="19" t="n"/>
      <c r="M46" s="11">
        <f>IF(B46="","",IFERROR(MAX(0,TODAY()-B46),""))</f>
        <v/>
      </c>
      <c r="N46" s="23">
        <f>IF(A46="","",IFERROR(IF(OR(L46=Assumptions!$G$6,L46=Assumptions!$G$7),"Closed",IF(K46="","Needs date",IF(K46&lt;TODAY(),"Overdue",IF(K46=TODAY(),"Due today",IF(K46&lt;=TODAY()+Assumptions!$L$5,"Due soon","Scheduled"))))),"Check date"))</f>
        <v/>
      </c>
      <c r="O46" s="24">
        <f>IF(COUNTA(A46:L46)=0,"",IFERROR(IF(A46="","Add call ID",IF(COUNTIF($A$5:$A$104,A46)&gt;1,"Duplicate call ID",IF(B46="","Add call date",IF(C46="","Add direction",IF(D46="","Add contact / account",IF(F46="","Add purpose",IF(G46="","Add outcome",IF(H46="","Add owner",IF(I46="","Add duration",IF(L46="","Add status",IF(AND(K46&lt;&gt;"",K46&lt;B46),"Check follow-up date",IF(AND(L46=Assumptions!$G$5,OR(J46="",K46="")),"Open item needs action/date","Ready")))))))))))),"Review entries"))</f>
        <v/>
      </c>
    </row>
    <row r="47" ht="25" customHeight="1">
      <c r="A47" s="16" t="n"/>
      <c r="B47" s="32" t="n"/>
      <c r="C47" s="18" t="n"/>
      <c r="D47" s="19" t="n"/>
      <c r="E47" s="19" t="n"/>
      <c r="F47" s="19" t="n"/>
      <c r="G47" s="19" t="n"/>
      <c r="H47" s="19" t="n"/>
      <c r="I47" s="20" t="n"/>
      <c r="J47" s="19" t="n"/>
      <c r="K47" s="32" t="n"/>
      <c r="L47" s="19" t="n"/>
      <c r="M47" s="7">
        <f>IF(B47="","",IFERROR(MAX(0,TODAY()-B47),""))</f>
        <v/>
      </c>
      <c r="N47" s="21">
        <f>IF(A47="","",IFERROR(IF(OR(L47=Assumptions!$G$6,L47=Assumptions!$G$7),"Closed",IF(K47="","Needs date",IF(K47&lt;TODAY(),"Overdue",IF(K47=TODAY(),"Due today",IF(K47&lt;=TODAY()+Assumptions!$L$5,"Due soon","Scheduled"))))),"Check date"))</f>
        <v/>
      </c>
      <c r="O47" s="22">
        <f>IF(COUNTA(A47:L47)=0,"",IFERROR(IF(A47="","Add call ID",IF(COUNTIF($A$5:$A$104,A47)&gt;1,"Duplicate call ID",IF(B47="","Add call date",IF(C47="","Add direction",IF(D47="","Add contact / account",IF(F47="","Add purpose",IF(G47="","Add outcome",IF(H47="","Add owner",IF(I47="","Add duration",IF(L47="","Add status",IF(AND(K47&lt;&gt;"",K47&lt;B47),"Check follow-up date",IF(AND(L47=Assumptions!$G$5,OR(J47="",K47="")),"Open item needs action/date","Ready")))))))))))),"Review entries"))</f>
        <v/>
      </c>
    </row>
    <row r="48" ht="25" customHeight="1">
      <c r="A48" s="16" t="n"/>
      <c r="B48" s="32" t="n"/>
      <c r="C48" s="18" t="n"/>
      <c r="D48" s="19" t="n"/>
      <c r="E48" s="19" t="n"/>
      <c r="F48" s="19" t="n"/>
      <c r="G48" s="19" t="n"/>
      <c r="H48" s="19" t="n"/>
      <c r="I48" s="20" t="n"/>
      <c r="J48" s="19" t="n"/>
      <c r="K48" s="32" t="n"/>
      <c r="L48" s="19" t="n"/>
      <c r="M48" s="11">
        <f>IF(B48="","",IFERROR(MAX(0,TODAY()-B48),""))</f>
        <v/>
      </c>
      <c r="N48" s="23">
        <f>IF(A48="","",IFERROR(IF(OR(L48=Assumptions!$G$6,L48=Assumptions!$G$7),"Closed",IF(K48="","Needs date",IF(K48&lt;TODAY(),"Overdue",IF(K48=TODAY(),"Due today",IF(K48&lt;=TODAY()+Assumptions!$L$5,"Due soon","Scheduled"))))),"Check date"))</f>
        <v/>
      </c>
      <c r="O48" s="24">
        <f>IF(COUNTA(A48:L48)=0,"",IFERROR(IF(A48="","Add call ID",IF(COUNTIF($A$5:$A$104,A48)&gt;1,"Duplicate call ID",IF(B48="","Add call date",IF(C48="","Add direction",IF(D48="","Add contact / account",IF(F48="","Add purpose",IF(G48="","Add outcome",IF(H48="","Add owner",IF(I48="","Add duration",IF(L48="","Add status",IF(AND(K48&lt;&gt;"",K48&lt;B48),"Check follow-up date",IF(AND(L48=Assumptions!$G$5,OR(J48="",K48="")),"Open item needs action/date","Ready")))))))))))),"Review entries"))</f>
        <v/>
      </c>
    </row>
    <row r="49" ht="25" customHeight="1">
      <c r="A49" s="16" t="n"/>
      <c r="B49" s="32" t="n"/>
      <c r="C49" s="18" t="n"/>
      <c r="D49" s="19" t="n"/>
      <c r="E49" s="19" t="n"/>
      <c r="F49" s="19" t="n"/>
      <c r="G49" s="19" t="n"/>
      <c r="H49" s="19" t="n"/>
      <c r="I49" s="20" t="n"/>
      <c r="J49" s="19" t="n"/>
      <c r="K49" s="32" t="n"/>
      <c r="L49" s="19" t="n"/>
      <c r="M49" s="7">
        <f>IF(B49="","",IFERROR(MAX(0,TODAY()-B49),""))</f>
        <v/>
      </c>
      <c r="N49" s="21">
        <f>IF(A49="","",IFERROR(IF(OR(L49=Assumptions!$G$6,L49=Assumptions!$G$7),"Closed",IF(K49="","Needs date",IF(K49&lt;TODAY(),"Overdue",IF(K49=TODAY(),"Due today",IF(K49&lt;=TODAY()+Assumptions!$L$5,"Due soon","Scheduled"))))),"Check date"))</f>
        <v/>
      </c>
      <c r="O49" s="22">
        <f>IF(COUNTA(A49:L49)=0,"",IFERROR(IF(A49="","Add call ID",IF(COUNTIF($A$5:$A$104,A49)&gt;1,"Duplicate call ID",IF(B49="","Add call date",IF(C49="","Add direction",IF(D49="","Add contact / account",IF(F49="","Add purpose",IF(G49="","Add outcome",IF(H49="","Add owner",IF(I49="","Add duration",IF(L49="","Add status",IF(AND(K49&lt;&gt;"",K49&lt;B49),"Check follow-up date",IF(AND(L49=Assumptions!$G$5,OR(J49="",K49="")),"Open item needs action/date","Ready")))))))))))),"Review entries"))</f>
        <v/>
      </c>
    </row>
    <row r="50" ht="25" customHeight="1">
      <c r="A50" s="16" t="n"/>
      <c r="B50" s="32" t="n"/>
      <c r="C50" s="18" t="n"/>
      <c r="D50" s="19" t="n"/>
      <c r="E50" s="19" t="n"/>
      <c r="F50" s="19" t="n"/>
      <c r="G50" s="19" t="n"/>
      <c r="H50" s="19" t="n"/>
      <c r="I50" s="20" t="n"/>
      <c r="J50" s="19" t="n"/>
      <c r="K50" s="32" t="n"/>
      <c r="L50" s="19" t="n"/>
      <c r="M50" s="11">
        <f>IF(B50="","",IFERROR(MAX(0,TODAY()-B50),""))</f>
        <v/>
      </c>
      <c r="N50" s="23">
        <f>IF(A50="","",IFERROR(IF(OR(L50=Assumptions!$G$6,L50=Assumptions!$G$7),"Closed",IF(K50="","Needs date",IF(K50&lt;TODAY(),"Overdue",IF(K50=TODAY(),"Due today",IF(K50&lt;=TODAY()+Assumptions!$L$5,"Due soon","Scheduled"))))),"Check date"))</f>
        <v/>
      </c>
      <c r="O50" s="24">
        <f>IF(COUNTA(A50:L50)=0,"",IFERROR(IF(A50="","Add call ID",IF(COUNTIF($A$5:$A$104,A50)&gt;1,"Duplicate call ID",IF(B50="","Add call date",IF(C50="","Add direction",IF(D50="","Add contact / account",IF(F50="","Add purpose",IF(G50="","Add outcome",IF(H50="","Add owner",IF(I50="","Add duration",IF(L50="","Add status",IF(AND(K50&lt;&gt;"",K50&lt;B50),"Check follow-up date",IF(AND(L50=Assumptions!$G$5,OR(J50="",K50="")),"Open item needs action/date","Ready")))))))))))),"Review entries"))</f>
        <v/>
      </c>
    </row>
    <row r="51" ht="25" customHeight="1">
      <c r="A51" s="16" t="n"/>
      <c r="B51" s="32" t="n"/>
      <c r="C51" s="18" t="n"/>
      <c r="D51" s="19" t="n"/>
      <c r="E51" s="19" t="n"/>
      <c r="F51" s="19" t="n"/>
      <c r="G51" s="19" t="n"/>
      <c r="H51" s="19" t="n"/>
      <c r="I51" s="20" t="n"/>
      <c r="J51" s="19" t="n"/>
      <c r="K51" s="32" t="n"/>
      <c r="L51" s="19" t="n"/>
      <c r="M51" s="7">
        <f>IF(B51="","",IFERROR(MAX(0,TODAY()-B51),""))</f>
        <v/>
      </c>
      <c r="N51" s="21">
        <f>IF(A51="","",IFERROR(IF(OR(L51=Assumptions!$G$6,L51=Assumptions!$G$7),"Closed",IF(K51="","Needs date",IF(K51&lt;TODAY(),"Overdue",IF(K51=TODAY(),"Due today",IF(K51&lt;=TODAY()+Assumptions!$L$5,"Due soon","Scheduled"))))),"Check date"))</f>
        <v/>
      </c>
      <c r="O51" s="22">
        <f>IF(COUNTA(A51:L51)=0,"",IFERROR(IF(A51="","Add call ID",IF(COUNTIF($A$5:$A$104,A51)&gt;1,"Duplicate call ID",IF(B51="","Add call date",IF(C51="","Add direction",IF(D51="","Add contact / account",IF(F51="","Add purpose",IF(G51="","Add outcome",IF(H51="","Add owner",IF(I51="","Add duration",IF(L51="","Add status",IF(AND(K51&lt;&gt;"",K51&lt;B51),"Check follow-up date",IF(AND(L51=Assumptions!$G$5,OR(J51="",K51="")),"Open item needs action/date","Ready")))))))))))),"Review entries"))</f>
        <v/>
      </c>
    </row>
    <row r="52" ht="25" customHeight="1">
      <c r="A52" s="16" t="n"/>
      <c r="B52" s="32" t="n"/>
      <c r="C52" s="18" t="n"/>
      <c r="D52" s="19" t="n"/>
      <c r="E52" s="19" t="n"/>
      <c r="F52" s="19" t="n"/>
      <c r="G52" s="19" t="n"/>
      <c r="H52" s="19" t="n"/>
      <c r="I52" s="20" t="n"/>
      <c r="J52" s="19" t="n"/>
      <c r="K52" s="32" t="n"/>
      <c r="L52" s="19" t="n"/>
      <c r="M52" s="11">
        <f>IF(B52="","",IFERROR(MAX(0,TODAY()-B52),""))</f>
        <v/>
      </c>
      <c r="N52" s="23">
        <f>IF(A52="","",IFERROR(IF(OR(L52=Assumptions!$G$6,L52=Assumptions!$G$7),"Closed",IF(K52="","Needs date",IF(K52&lt;TODAY(),"Overdue",IF(K52=TODAY(),"Due today",IF(K52&lt;=TODAY()+Assumptions!$L$5,"Due soon","Scheduled"))))),"Check date"))</f>
        <v/>
      </c>
      <c r="O52" s="24">
        <f>IF(COUNTA(A52:L52)=0,"",IFERROR(IF(A52="","Add call ID",IF(COUNTIF($A$5:$A$104,A52)&gt;1,"Duplicate call ID",IF(B52="","Add call date",IF(C52="","Add direction",IF(D52="","Add contact / account",IF(F52="","Add purpose",IF(G52="","Add outcome",IF(H52="","Add owner",IF(I52="","Add duration",IF(L52="","Add status",IF(AND(K52&lt;&gt;"",K52&lt;B52),"Check follow-up date",IF(AND(L52=Assumptions!$G$5,OR(J52="",K52="")),"Open item needs action/date","Ready")))))))))))),"Review entries"))</f>
        <v/>
      </c>
    </row>
    <row r="53" ht="25" customHeight="1">
      <c r="A53" s="16" t="n"/>
      <c r="B53" s="32" t="n"/>
      <c r="C53" s="18" t="n"/>
      <c r="D53" s="19" t="n"/>
      <c r="E53" s="19" t="n"/>
      <c r="F53" s="19" t="n"/>
      <c r="G53" s="19" t="n"/>
      <c r="H53" s="19" t="n"/>
      <c r="I53" s="20" t="n"/>
      <c r="J53" s="19" t="n"/>
      <c r="K53" s="32" t="n"/>
      <c r="L53" s="19" t="n"/>
      <c r="M53" s="7">
        <f>IF(B53="","",IFERROR(MAX(0,TODAY()-B53),""))</f>
        <v/>
      </c>
      <c r="N53" s="21">
        <f>IF(A53="","",IFERROR(IF(OR(L53=Assumptions!$G$6,L53=Assumptions!$G$7),"Closed",IF(K53="","Needs date",IF(K53&lt;TODAY(),"Overdue",IF(K53=TODAY(),"Due today",IF(K53&lt;=TODAY()+Assumptions!$L$5,"Due soon","Scheduled"))))),"Check date"))</f>
        <v/>
      </c>
      <c r="O53" s="22">
        <f>IF(COUNTA(A53:L53)=0,"",IFERROR(IF(A53="","Add call ID",IF(COUNTIF($A$5:$A$104,A53)&gt;1,"Duplicate call ID",IF(B53="","Add call date",IF(C53="","Add direction",IF(D53="","Add contact / account",IF(F53="","Add purpose",IF(G53="","Add outcome",IF(H53="","Add owner",IF(I53="","Add duration",IF(L53="","Add status",IF(AND(K53&lt;&gt;"",K53&lt;B53),"Check follow-up date",IF(AND(L53=Assumptions!$G$5,OR(J53="",K53="")),"Open item needs action/date","Ready")))))))))))),"Review entries"))</f>
        <v/>
      </c>
    </row>
    <row r="54" ht="25" customHeight="1">
      <c r="A54" s="16" t="n"/>
      <c r="B54" s="32" t="n"/>
      <c r="C54" s="18" t="n"/>
      <c r="D54" s="19" t="n"/>
      <c r="E54" s="19" t="n"/>
      <c r="F54" s="19" t="n"/>
      <c r="G54" s="19" t="n"/>
      <c r="H54" s="19" t="n"/>
      <c r="I54" s="20" t="n"/>
      <c r="J54" s="19" t="n"/>
      <c r="K54" s="32" t="n"/>
      <c r="L54" s="19" t="n"/>
      <c r="M54" s="11">
        <f>IF(B54="","",IFERROR(MAX(0,TODAY()-B54),""))</f>
        <v/>
      </c>
      <c r="N54" s="23">
        <f>IF(A54="","",IFERROR(IF(OR(L54=Assumptions!$G$6,L54=Assumptions!$G$7),"Closed",IF(K54="","Needs date",IF(K54&lt;TODAY(),"Overdue",IF(K54=TODAY(),"Due today",IF(K54&lt;=TODAY()+Assumptions!$L$5,"Due soon","Scheduled"))))),"Check date"))</f>
        <v/>
      </c>
      <c r="O54" s="24">
        <f>IF(COUNTA(A54:L54)=0,"",IFERROR(IF(A54="","Add call ID",IF(COUNTIF($A$5:$A$104,A54)&gt;1,"Duplicate call ID",IF(B54="","Add call date",IF(C54="","Add direction",IF(D54="","Add contact / account",IF(F54="","Add purpose",IF(G54="","Add outcome",IF(H54="","Add owner",IF(I54="","Add duration",IF(L54="","Add status",IF(AND(K54&lt;&gt;"",K54&lt;B54),"Check follow-up date",IF(AND(L54=Assumptions!$G$5,OR(J54="",K54="")),"Open item needs action/date","Ready")))))))))))),"Review entries"))</f>
        <v/>
      </c>
    </row>
    <row r="55" ht="25" customHeight="1">
      <c r="A55" s="16" t="n"/>
      <c r="B55" s="32" t="n"/>
      <c r="C55" s="18" t="n"/>
      <c r="D55" s="19" t="n"/>
      <c r="E55" s="19" t="n"/>
      <c r="F55" s="19" t="n"/>
      <c r="G55" s="19" t="n"/>
      <c r="H55" s="19" t="n"/>
      <c r="I55" s="20" t="n"/>
      <c r="J55" s="19" t="n"/>
      <c r="K55" s="32" t="n"/>
      <c r="L55" s="19" t="n"/>
      <c r="M55" s="7">
        <f>IF(B55="","",IFERROR(MAX(0,TODAY()-B55),""))</f>
        <v/>
      </c>
      <c r="N55" s="21">
        <f>IF(A55="","",IFERROR(IF(OR(L55=Assumptions!$G$6,L55=Assumptions!$G$7),"Closed",IF(K55="","Needs date",IF(K55&lt;TODAY(),"Overdue",IF(K55=TODAY(),"Due today",IF(K55&lt;=TODAY()+Assumptions!$L$5,"Due soon","Scheduled"))))),"Check date"))</f>
        <v/>
      </c>
      <c r="O55" s="22">
        <f>IF(COUNTA(A55:L55)=0,"",IFERROR(IF(A55="","Add call ID",IF(COUNTIF($A$5:$A$104,A55)&gt;1,"Duplicate call ID",IF(B55="","Add call date",IF(C55="","Add direction",IF(D55="","Add contact / account",IF(F55="","Add purpose",IF(G55="","Add outcome",IF(H55="","Add owner",IF(I55="","Add duration",IF(L55="","Add status",IF(AND(K55&lt;&gt;"",K55&lt;B55),"Check follow-up date",IF(AND(L55=Assumptions!$G$5,OR(J55="",K55="")),"Open item needs action/date","Ready")))))))))))),"Review entries"))</f>
        <v/>
      </c>
    </row>
    <row r="56" ht="25" customHeight="1">
      <c r="A56" s="16" t="n"/>
      <c r="B56" s="32" t="n"/>
      <c r="C56" s="18" t="n"/>
      <c r="D56" s="19" t="n"/>
      <c r="E56" s="19" t="n"/>
      <c r="F56" s="19" t="n"/>
      <c r="G56" s="19" t="n"/>
      <c r="H56" s="19" t="n"/>
      <c r="I56" s="20" t="n"/>
      <c r="J56" s="19" t="n"/>
      <c r="K56" s="32" t="n"/>
      <c r="L56" s="19" t="n"/>
      <c r="M56" s="11">
        <f>IF(B56="","",IFERROR(MAX(0,TODAY()-B56),""))</f>
        <v/>
      </c>
      <c r="N56" s="23">
        <f>IF(A56="","",IFERROR(IF(OR(L56=Assumptions!$G$6,L56=Assumptions!$G$7),"Closed",IF(K56="","Needs date",IF(K56&lt;TODAY(),"Overdue",IF(K56=TODAY(),"Due today",IF(K56&lt;=TODAY()+Assumptions!$L$5,"Due soon","Scheduled"))))),"Check date"))</f>
        <v/>
      </c>
      <c r="O56" s="24">
        <f>IF(COUNTA(A56:L56)=0,"",IFERROR(IF(A56="","Add call ID",IF(COUNTIF($A$5:$A$104,A56)&gt;1,"Duplicate call ID",IF(B56="","Add call date",IF(C56="","Add direction",IF(D56="","Add contact / account",IF(F56="","Add purpose",IF(G56="","Add outcome",IF(H56="","Add owner",IF(I56="","Add duration",IF(L56="","Add status",IF(AND(K56&lt;&gt;"",K56&lt;B56),"Check follow-up date",IF(AND(L56=Assumptions!$G$5,OR(J56="",K56="")),"Open item needs action/date","Ready")))))))))))),"Review entries"))</f>
        <v/>
      </c>
    </row>
    <row r="57" ht="25" customHeight="1">
      <c r="A57" s="16" t="n"/>
      <c r="B57" s="32" t="n"/>
      <c r="C57" s="18" t="n"/>
      <c r="D57" s="19" t="n"/>
      <c r="E57" s="19" t="n"/>
      <c r="F57" s="19" t="n"/>
      <c r="G57" s="19" t="n"/>
      <c r="H57" s="19" t="n"/>
      <c r="I57" s="20" t="n"/>
      <c r="J57" s="19" t="n"/>
      <c r="K57" s="32" t="n"/>
      <c r="L57" s="19" t="n"/>
      <c r="M57" s="7">
        <f>IF(B57="","",IFERROR(MAX(0,TODAY()-B57),""))</f>
        <v/>
      </c>
      <c r="N57" s="21">
        <f>IF(A57="","",IFERROR(IF(OR(L57=Assumptions!$G$6,L57=Assumptions!$G$7),"Closed",IF(K57="","Needs date",IF(K57&lt;TODAY(),"Overdue",IF(K57=TODAY(),"Due today",IF(K57&lt;=TODAY()+Assumptions!$L$5,"Due soon","Scheduled"))))),"Check date"))</f>
        <v/>
      </c>
      <c r="O57" s="22">
        <f>IF(COUNTA(A57:L57)=0,"",IFERROR(IF(A57="","Add call ID",IF(COUNTIF($A$5:$A$104,A57)&gt;1,"Duplicate call ID",IF(B57="","Add call date",IF(C57="","Add direction",IF(D57="","Add contact / account",IF(F57="","Add purpose",IF(G57="","Add outcome",IF(H57="","Add owner",IF(I57="","Add duration",IF(L57="","Add status",IF(AND(K57&lt;&gt;"",K57&lt;B57),"Check follow-up date",IF(AND(L57=Assumptions!$G$5,OR(J57="",K57="")),"Open item needs action/date","Ready")))))))))))),"Review entries"))</f>
        <v/>
      </c>
    </row>
    <row r="58" ht="25" customHeight="1">
      <c r="A58" s="16" t="n"/>
      <c r="B58" s="32" t="n"/>
      <c r="C58" s="18" t="n"/>
      <c r="D58" s="19" t="n"/>
      <c r="E58" s="19" t="n"/>
      <c r="F58" s="19" t="n"/>
      <c r="G58" s="19" t="n"/>
      <c r="H58" s="19" t="n"/>
      <c r="I58" s="20" t="n"/>
      <c r="J58" s="19" t="n"/>
      <c r="K58" s="32" t="n"/>
      <c r="L58" s="19" t="n"/>
      <c r="M58" s="11">
        <f>IF(B58="","",IFERROR(MAX(0,TODAY()-B58),""))</f>
        <v/>
      </c>
      <c r="N58" s="23">
        <f>IF(A58="","",IFERROR(IF(OR(L58=Assumptions!$G$6,L58=Assumptions!$G$7),"Closed",IF(K58="","Needs date",IF(K58&lt;TODAY(),"Overdue",IF(K58=TODAY(),"Due today",IF(K58&lt;=TODAY()+Assumptions!$L$5,"Due soon","Scheduled"))))),"Check date"))</f>
        <v/>
      </c>
      <c r="O58" s="24">
        <f>IF(COUNTA(A58:L58)=0,"",IFERROR(IF(A58="","Add call ID",IF(COUNTIF($A$5:$A$104,A58)&gt;1,"Duplicate call ID",IF(B58="","Add call date",IF(C58="","Add direction",IF(D58="","Add contact / account",IF(F58="","Add purpose",IF(G58="","Add outcome",IF(H58="","Add owner",IF(I58="","Add duration",IF(L58="","Add status",IF(AND(K58&lt;&gt;"",K58&lt;B58),"Check follow-up date",IF(AND(L58=Assumptions!$G$5,OR(J58="",K58="")),"Open item needs action/date","Ready")))))))))))),"Review entries"))</f>
        <v/>
      </c>
    </row>
    <row r="59" ht="25" customHeight="1">
      <c r="A59" s="16" t="n"/>
      <c r="B59" s="32" t="n"/>
      <c r="C59" s="18" t="n"/>
      <c r="D59" s="19" t="n"/>
      <c r="E59" s="19" t="n"/>
      <c r="F59" s="19" t="n"/>
      <c r="G59" s="19" t="n"/>
      <c r="H59" s="19" t="n"/>
      <c r="I59" s="20" t="n"/>
      <c r="J59" s="19" t="n"/>
      <c r="K59" s="32" t="n"/>
      <c r="L59" s="19" t="n"/>
      <c r="M59" s="7">
        <f>IF(B59="","",IFERROR(MAX(0,TODAY()-B59),""))</f>
        <v/>
      </c>
      <c r="N59" s="21">
        <f>IF(A59="","",IFERROR(IF(OR(L59=Assumptions!$G$6,L59=Assumptions!$G$7),"Closed",IF(K59="","Needs date",IF(K59&lt;TODAY(),"Overdue",IF(K59=TODAY(),"Due today",IF(K59&lt;=TODAY()+Assumptions!$L$5,"Due soon","Scheduled"))))),"Check date"))</f>
        <v/>
      </c>
      <c r="O59" s="22">
        <f>IF(COUNTA(A59:L59)=0,"",IFERROR(IF(A59="","Add call ID",IF(COUNTIF($A$5:$A$104,A59)&gt;1,"Duplicate call ID",IF(B59="","Add call date",IF(C59="","Add direction",IF(D59="","Add contact / account",IF(F59="","Add purpose",IF(G59="","Add outcome",IF(H59="","Add owner",IF(I59="","Add duration",IF(L59="","Add status",IF(AND(K59&lt;&gt;"",K59&lt;B59),"Check follow-up date",IF(AND(L59=Assumptions!$G$5,OR(J59="",K59="")),"Open item needs action/date","Ready")))))))))))),"Review entries"))</f>
        <v/>
      </c>
    </row>
    <row r="60" ht="25" customHeight="1">
      <c r="A60" s="16" t="n"/>
      <c r="B60" s="32" t="n"/>
      <c r="C60" s="18" t="n"/>
      <c r="D60" s="19" t="n"/>
      <c r="E60" s="19" t="n"/>
      <c r="F60" s="19" t="n"/>
      <c r="G60" s="19" t="n"/>
      <c r="H60" s="19" t="n"/>
      <c r="I60" s="20" t="n"/>
      <c r="J60" s="19" t="n"/>
      <c r="K60" s="32" t="n"/>
      <c r="L60" s="19" t="n"/>
      <c r="M60" s="11">
        <f>IF(B60="","",IFERROR(MAX(0,TODAY()-B60),""))</f>
        <v/>
      </c>
      <c r="N60" s="23">
        <f>IF(A60="","",IFERROR(IF(OR(L60=Assumptions!$G$6,L60=Assumptions!$G$7),"Closed",IF(K60="","Needs date",IF(K60&lt;TODAY(),"Overdue",IF(K60=TODAY(),"Due today",IF(K60&lt;=TODAY()+Assumptions!$L$5,"Due soon","Scheduled"))))),"Check date"))</f>
        <v/>
      </c>
      <c r="O60" s="24">
        <f>IF(COUNTA(A60:L60)=0,"",IFERROR(IF(A60="","Add call ID",IF(COUNTIF($A$5:$A$104,A60)&gt;1,"Duplicate call ID",IF(B60="","Add call date",IF(C60="","Add direction",IF(D60="","Add contact / account",IF(F60="","Add purpose",IF(G60="","Add outcome",IF(H60="","Add owner",IF(I60="","Add duration",IF(L60="","Add status",IF(AND(K60&lt;&gt;"",K60&lt;B60),"Check follow-up date",IF(AND(L60=Assumptions!$G$5,OR(J60="",K60="")),"Open item needs action/date","Ready")))))))))))),"Review entries"))</f>
        <v/>
      </c>
    </row>
    <row r="61" ht="25" customHeight="1">
      <c r="A61" s="16" t="n"/>
      <c r="B61" s="32" t="n"/>
      <c r="C61" s="18" t="n"/>
      <c r="D61" s="19" t="n"/>
      <c r="E61" s="19" t="n"/>
      <c r="F61" s="19" t="n"/>
      <c r="G61" s="19" t="n"/>
      <c r="H61" s="19" t="n"/>
      <c r="I61" s="20" t="n"/>
      <c r="J61" s="19" t="n"/>
      <c r="K61" s="32" t="n"/>
      <c r="L61" s="19" t="n"/>
      <c r="M61" s="7">
        <f>IF(B61="","",IFERROR(MAX(0,TODAY()-B61),""))</f>
        <v/>
      </c>
      <c r="N61" s="21">
        <f>IF(A61="","",IFERROR(IF(OR(L61=Assumptions!$G$6,L61=Assumptions!$G$7),"Closed",IF(K61="","Needs date",IF(K61&lt;TODAY(),"Overdue",IF(K61=TODAY(),"Due today",IF(K61&lt;=TODAY()+Assumptions!$L$5,"Due soon","Scheduled"))))),"Check date"))</f>
        <v/>
      </c>
      <c r="O61" s="22">
        <f>IF(COUNTA(A61:L61)=0,"",IFERROR(IF(A61="","Add call ID",IF(COUNTIF($A$5:$A$104,A61)&gt;1,"Duplicate call ID",IF(B61="","Add call date",IF(C61="","Add direction",IF(D61="","Add contact / account",IF(F61="","Add purpose",IF(G61="","Add outcome",IF(H61="","Add owner",IF(I61="","Add duration",IF(L61="","Add status",IF(AND(K61&lt;&gt;"",K61&lt;B61),"Check follow-up date",IF(AND(L61=Assumptions!$G$5,OR(J61="",K61="")),"Open item needs action/date","Ready")))))))))))),"Review entries"))</f>
        <v/>
      </c>
    </row>
    <row r="62" ht="25" customHeight="1">
      <c r="A62" s="16" t="n"/>
      <c r="B62" s="32" t="n"/>
      <c r="C62" s="18" t="n"/>
      <c r="D62" s="19" t="n"/>
      <c r="E62" s="19" t="n"/>
      <c r="F62" s="19" t="n"/>
      <c r="G62" s="19" t="n"/>
      <c r="H62" s="19" t="n"/>
      <c r="I62" s="20" t="n"/>
      <c r="J62" s="19" t="n"/>
      <c r="K62" s="32" t="n"/>
      <c r="L62" s="19" t="n"/>
      <c r="M62" s="11">
        <f>IF(B62="","",IFERROR(MAX(0,TODAY()-B62),""))</f>
        <v/>
      </c>
      <c r="N62" s="23">
        <f>IF(A62="","",IFERROR(IF(OR(L62=Assumptions!$G$6,L62=Assumptions!$G$7),"Closed",IF(K62="","Needs date",IF(K62&lt;TODAY(),"Overdue",IF(K62=TODAY(),"Due today",IF(K62&lt;=TODAY()+Assumptions!$L$5,"Due soon","Scheduled"))))),"Check date"))</f>
        <v/>
      </c>
      <c r="O62" s="24">
        <f>IF(COUNTA(A62:L62)=0,"",IFERROR(IF(A62="","Add call ID",IF(COUNTIF($A$5:$A$104,A62)&gt;1,"Duplicate call ID",IF(B62="","Add call date",IF(C62="","Add direction",IF(D62="","Add contact / account",IF(F62="","Add purpose",IF(G62="","Add outcome",IF(H62="","Add owner",IF(I62="","Add duration",IF(L62="","Add status",IF(AND(K62&lt;&gt;"",K62&lt;B62),"Check follow-up date",IF(AND(L62=Assumptions!$G$5,OR(J62="",K62="")),"Open item needs action/date","Ready")))))))))))),"Review entries"))</f>
        <v/>
      </c>
    </row>
    <row r="63" ht="25" customHeight="1">
      <c r="A63" s="16" t="n"/>
      <c r="B63" s="32" t="n"/>
      <c r="C63" s="18" t="n"/>
      <c r="D63" s="19" t="n"/>
      <c r="E63" s="19" t="n"/>
      <c r="F63" s="19" t="n"/>
      <c r="G63" s="19" t="n"/>
      <c r="H63" s="19" t="n"/>
      <c r="I63" s="20" t="n"/>
      <c r="J63" s="19" t="n"/>
      <c r="K63" s="32" t="n"/>
      <c r="L63" s="19" t="n"/>
      <c r="M63" s="7">
        <f>IF(B63="","",IFERROR(MAX(0,TODAY()-B63),""))</f>
        <v/>
      </c>
      <c r="N63" s="21">
        <f>IF(A63="","",IFERROR(IF(OR(L63=Assumptions!$G$6,L63=Assumptions!$G$7),"Closed",IF(K63="","Needs date",IF(K63&lt;TODAY(),"Overdue",IF(K63=TODAY(),"Due today",IF(K63&lt;=TODAY()+Assumptions!$L$5,"Due soon","Scheduled"))))),"Check date"))</f>
        <v/>
      </c>
      <c r="O63" s="22">
        <f>IF(COUNTA(A63:L63)=0,"",IFERROR(IF(A63="","Add call ID",IF(COUNTIF($A$5:$A$104,A63)&gt;1,"Duplicate call ID",IF(B63="","Add call date",IF(C63="","Add direction",IF(D63="","Add contact / account",IF(F63="","Add purpose",IF(G63="","Add outcome",IF(H63="","Add owner",IF(I63="","Add duration",IF(L63="","Add status",IF(AND(K63&lt;&gt;"",K63&lt;B63),"Check follow-up date",IF(AND(L63=Assumptions!$G$5,OR(J63="",K63="")),"Open item needs action/date","Ready")))))))))))),"Review entries"))</f>
        <v/>
      </c>
    </row>
    <row r="64" ht="25" customHeight="1">
      <c r="A64" s="16" t="n"/>
      <c r="B64" s="32" t="n"/>
      <c r="C64" s="18" t="n"/>
      <c r="D64" s="19" t="n"/>
      <c r="E64" s="19" t="n"/>
      <c r="F64" s="19" t="n"/>
      <c r="G64" s="19" t="n"/>
      <c r="H64" s="19" t="n"/>
      <c r="I64" s="20" t="n"/>
      <c r="J64" s="19" t="n"/>
      <c r="K64" s="32" t="n"/>
      <c r="L64" s="19" t="n"/>
      <c r="M64" s="11">
        <f>IF(B64="","",IFERROR(MAX(0,TODAY()-B64),""))</f>
        <v/>
      </c>
      <c r="N64" s="23">
        <f>IF(A64="","",IFERROR(IF(OR(L64=Assumptions!$G$6,L64=Assumptions!$G$7),"Closed",IF(K64="","Needs date",IF(K64&lt;TODAY(),"Overdue",IF(K64=TODAY(),"Due today",IF(K64&lt;=TODAY()+Assumptions!$L$5,"Due soon","Scheduled"))))),"Check date"))</f>
        <v/>
      </c>
      <c r="O64" s="24">
        <f>IF(COUNTA(A64:L64)=0,"",IFERROR(IF(A64="","Add call ID",IF(COUNTIF($A$5:$A$104,A64)&gt;1,"Duplicate call ID",IF(B64="","Add call date",IF(C64="","Add direction",IF(D64="","Add contact / account",IF(F64="","Add purpose",IF(G64="","Add outcome",IF(H64="","Add owner",IF(I64="","Add duration",IF(L64="","Add status",IF(AND(K64&lt;&gt;"",K64&lt;B64),"Check follow-up date",IF(AND(L64=Assumptions!$G$5,OR(J64="",K64="")),"Open item needs action/date","Ready")))))))))))),"Review entries"))</f>
        <v/>
      </c>
    </row>
    <row r="65" ht="25" customHeight="1">
      <c r="A65" s="16" t="n"/>
      <c r="B65" s="32" t="n"/>
      <c r="C65" s="18" t="n"/>
      <c r="D65" s="19" t="n"/>
      <c r="E65" s="19" t="n"/>
      <c r="F65" s="19" t="n"/>
      <c r="G65" s="19" t="n"/>
      <c r="H65" s="19" t="n"/>
      <c r="I65" s="20" t="n"/>
      <c r="J65" s="19" t="n"/>
      <c r="K65" s="32" t="n"/>
      <c r="L65" s="19" t="n"/>
      <c r="M65" s="7">
        <f>IF(B65="","",IFERROR(MAX(0,TODAY()-B65),""))</f>
        <v/>
      </c>
      <c r="N65" s="21">
        <f>IF(A65="","",IFERROR(IF(OR(L65=Assumptions!$G$6,L65=Assumptions!$G$7),"Closed",IF(K65="","Needs date",IF(K65&lt;TODAY(),"Overdue",IF(K65=TODAY(),"Due today",IF(K65&lt;=TODAY()+Assumptions!$L$5,"Due soon","Scheduled"))))),"Check date"))</f>
        <v/>
      </c>
      <c r="O65" s="22">
        <f>IF(COUNTA(A65:L65)=0,"",IFERROR(IF(A65="","Add call ID",IF(COUNTIF($A$5:$A$104,A65)&gt;1,"Duplicate call ID",IF(B65="","Add call date",IF(C65="","Add direction",IF(D65="","Add contact / account",IF(F65="","Add purpose",IF(G65="","Add outcome",IF(H65="","Add owner",IF(I65="","Add duration",IF(L65="","Add status",IF(AND(K65&lt;&gt;"",K65&lt;B65),"Check follow-up date",IF(AND(L65=Assumptions!$G$5,OR(J65="",K65="")),"Open item needs action/date","Ready")))))))))))),"Review entries"))</f>
        <v/>
      </c>
    </row>
    <row r="66" ht="25" customHeight="1">
      <c r="A66" s="16" t="n"/>
      <c r="B66" s="32" t="n"/>
      <c r="C66" s="18" t="n"/>
      <c r="D66" s="19" t="n"/>
      <c r="E66" s="19" t="n"/>
      <c r="F66" s="19" t="n"/>
      <c r="G66" s="19" t="n"/>
      <c r="H66" s="19" t="n"/>
      <c r="I66" s="20" t="n"/>
      <c r="J66" s="19" t="n"/>
      <c r="K66" s="32" t="n"/>
      <c r="L66" s="19" t="n"/>
      <c r="M66" s="11">
        <f>IF(B66="","",IFERROR(MAX(0,TODAY()-B66),""))</f>
        <v/>
      </c>
      <c r="N66" s="23">
        <f>IF(A66="","",IFERROR(IF(OR(L66=Assumptions!$G$6,L66=Assumptions!$G$7),"Closed",IF(K66="","Needs date",IF(K66&lt;TODAY(),"Overdue",IF(K66=TODAY(),"Due today",IF(K66&lt;=TODAY()+Assumptions!$L$5,"Due soon","Scheduled"))))),"Check date"))</f>
        <v/>
      </c>
      <c r="O66" s="24">
        <f>IF(COUNTA(A66:L66)=0,"",IFERROR(IF(A66="","Add call ID",IF(COUNTIF($A$5:$A$104,A66)&gt;1,"Duplicate call ID",IF(B66="","Add call date",IF(C66="","Add direction",IF(D66="","Add contact / account",IF(F66="","Add purpose",IF(G66="","Add outcome",IF(H66="","Add owner",IF(I66="","Add duration",IF(L66="","Add status",IF(AND(K66&lt;&gt;"",K66&lt;B66),"Check follow-up date",IF(AND(L66=Assumptions!$G$5,OR(J66="",K66="")),"Open item needs action/date","Ready")))))))))))),"Review entries"))</f>
        <v/>
      </c>
    </row>
    <row r="67" ht="25" customHeight="1">
      <c r="A67" s="16" t="n"/>
      <c r="B67" s="32" t="n"/>
      <c r="C67" s="18" t="n"/>
      <c r="D67" s="19" t="n"/>
      <c r="E67" s="19" t="n"/>
      <c r="F67" s="19" t="n"/>
      <c r="G67" s="19" t="n"/>
      <c r="H67" s="19" t="n"/>
      <c r="I67" s="20" t="n"/>
      <c r="J67" s="19" t="n"/>
      <c r="K67" s="32" t="n"/>
      <c r="L67" s="19" t="n"/>
      <c r="M67" s="7">
        <f>IF(B67="","",IFERROR(MAX(0,TODAY()-B67),""))</f>
        <v/>
      </c>
      <c r="N67" s="21">
        <f>IF(A67="","",IFERROR(IF(OR(L67=Assumptions!$G$6,L67=Assumptions!$G$7),"Closed",IF(K67="","Needs date",IF(K67&lt;TODAY(),"Overdue",IF(K67=TODAY(),"Due today",IF(K67&lt;=TODAY()+Assumptions!$L$5,"Due soon","Scheduled"))))),"Check date"))</f>
        <v/>
      </c>
      <c r="O67" s="22">
        <f>IF(COUNTA(A67:L67)=0,"",IFERROR(IF(A67="","Add call ID",IF(COUNTIF($A$5:$A$104,A67)&gt;1,"Duplicate call ID",IF(B67="","Add call date",IF(C67="","Add direction",IF(D67="","Add contact / account",IF(F67="","Add purpose",IF(G67="","Add outcome",IF(H67="","Add owner",IF(I67="","Add duration",IF(L67="","Add status",IF(AND(K67&lt;&gt;"",K67&lt;B67),"Check follow-up date",IF(AND(L67=Assumptions!$G$5,OR(J67="",K67="")),"Open item needs action/date","Ready")))))))))))),"Review entries"))</f>
        <v/>
      </c>
    </row>
    <row r="68" ht="25" customHeight="1">
      <c r="A68" s="16" t="n"/>
      <c r="B68" s="32" t="n"/>
      <c r="C68" s="18" t="n"/>
      <c r="D68" s="19" t="n"/>
      <c r="E68" s="19" t="n"/>
      <c r="F68" s="19" t="n"/>
      <c r="G68" s="19" t="n"/>
      <c r="H68" s="19" t="n"/>
      <c r="I68" s="20" t="n"/>
      <c r="J68" s="19" t="n"/>
      <c r="K68" s="32" t="n"/>
      <c r="L68" s="19" t="n"/>
      <c r="M68" s="11">
        <f>IF(B68="","",IFERROR(MAX(0,TODAY()-B68),""))</f>
        <v/>
      </c>
      <c r="N68" s="23">
        <f>IF(A68="","",IFERROR(IF(OR(L68=Assumptions!$G$6,L68=Assumptions!$G$7),"Closed",IF(K68="","Needs date",IF(K68&lt;TODAY(),"Overdue",IF(K68=TODAY(),"Due today",IF(K68&lt;=TODAY()+Assumptions!$L$5,"Due soon","Scheduled"))))),"Check date"))</f>
        <v/>
      </c>
      <c r="O68" s="24">
        <f>IF(COUNTA(A68:L68)=0,"",IFERROR(IF(A68="","Add call ID",IF(COUNTIF($A$5:$A$104,A68)&gt;1,"Duplicate call ID",IF(B68="","Add call date",IF(C68="","Add direction",IF(D68="","Add contact / account",IF(F68="","Add purpose",IF(G68="","Add outcome",IF(H68="","Add owner",IF(I68="","Add duration",IF(L68="","Add status",IF(AND(K68&lt;&gt;"",K68&lt;B68),"Check follow-up date",IF(AND(L68=Assumptions!$G$5,OR(J68="",K68="")),"Open item needs action/date","Ready")))))))))))),"Review entries"))</f>
        <v/>
      </c>
    </row>
    <row r="69" ht="25" customHeight="1">
      <c r="A69" s="16" t="n"/>
      <c r="B69" s="32" t="n"/>
      <c r="C69" s="18" t="n"/>
      <c r="D69" s="19" t="n"/>
      <c r="E69" s="19" t="n"/>
      <c r="F69" s="19" t="n"/>
      <c r="G69" s="19" t="n"/>
      <c r="H69" s="19" t="n"/>
      <c r="I69" s="20" t="n"/>
      <c r="J69" s="19" t="n"/>
      <c r="K69" s="32" t="n"/>
      <c r="L69" s="19" t="n"/>
      <c r="M69" s="7">
        <f>IF(B69="","",IFERROR(MAX(0,TODAY()-B69),""))</f>
        <v/>
      </c>
      <c r="N69" s="21">
        <f>IF(A69="","",IFERROR(IF(OR(L69=Assumptions!$G$6,L69=Assumptions!$G$7),"Closed",IF(K69="","Needs date",IF(K69&lt;TODAY(),"Overdue",IF(K69=TODAY(),"Due today",IF(K69&lt;=TODAY()+Assumptions!$L$5,"Due soon","Scheduled"))))),"Check date"))</f>
        <v/>
      </c>
      <c r="O69" s="22">
        <f>IF(COUNTA(A69:L69)=0,"",IFERROR(IF(A69="","Add call ID",IF(COUNTIF($A$5:$A$104,A69)&gt;1,"Duplicate call ID",IF(B69="","Add call date",IF(C69="","Add direction",IF(D69="","Add contact / account",IF(F69="","Add purpose",IF(G69="","Add outcome",IF(H69="","Add owner",IF(I69="","Add duration",IF(L69="","Add status",IF(AND(K69&lt;&gt;"",K69&lt;B69),"Check follow-up date",IF(AND(L69=Assumptions!$G$5,OR(J69="",K69="")),"Open item needs action/date","Ready")))))))))))),"Review entries"))</f>
        <v/>
      </c>
    </row>
    <row r="70" ht="25" customHeight="1">
      <c r="A70" s="16" t="n"/>
      <c r="B70" s="32" t="n"/>
      <c r="C70" s="18" t="n"/>
      <c r="D70" s="19" t="n"/>
      <c r="E70" s="19" t="n"/>
      <c r="F70" s="19" t="n"/>
      <c r="G70" s="19" t="n"/>
      <c r="H70" s="19" t="n"/>
      <c r="I70" s="20" t="n"/>
      <c r="J70" s="19" t="n"/>
      <c r="K70" s="32" t="n"/>
      <c r="L70" s="19" t="n"/>
      <c r="M70" s="11">
        <f>IF(B70="","",IFERROR(MAX(0,TODAY()-B70),""))</f>
        <v/>
      </c>
      <c r="N70" s="23">
        <f>IF(A70="","",IFERROR(IF(OR(L70=Assumptions!$G$6,L70=Assumptions!$G$7),"Closed",IF(K70="","Needs date",IF(K70&lt;TODAY(),"Overdue",IF(K70=TODAY(),"Due today",IF(K70&lt;=TODAY()+Assumptions!$L$5,"Due soon","Scheduled"))))),"Check date"))</f>
        <v/>
      </c>
      <c r="O70" s="24">
        <f>IF(COUNTA(A70:L70)=0,"",IFERROR(IF(A70="","Add call ID",IF(COUNTIF($A$5:$A$104,A70)&gt;1,"Duplicate call ID",IF(B70="","Add call date",IF(C70="","Add direction",IF(D70="","Add contact / account",IF(F70="","Add purpose",IF(G70="","Add outcome",IF(H70="","Add owner",IF(I70="","Add duration",IF(L70="","Add status",IF(AND(K70&lt;&gt;"",K70&lt;B70),"Check follow-up date",IF(AND(L70=Assumptions!$G$5,OR(J70="",K70="")),"Open item needs action/date","Ready")))))))))))),"Review entries"))</f>
        <v/>
      </c>
    </row>
    <row r="71" ht="25" customHeight="1">
      <c r="A71" s="16" t="n"/>
      <c r="B71" s="32" t="n"/>
      <c r="C71" s="18" t="n"/>
      <c r="D71" s="19" t="n"/>
      <c r="E71" s="19" t="n"/>
      <c r="F71" s="19" t="n"/>
      <c r="G71" s="19" t="n"/>
      <c r="H71" s="19" t="n"/>
      <c r="I71" s="20" t="n"/>
      <c r="J71" s="19" t="n"/>
      <c r="K71" s="32" t="n"/>
      <c r="L71" s="19" t="n"/>
      <c r="M71" s="7">
        <f>IF(B71="","",IFERROR(MAX(0,TODAY()-B71),""))</f>
        <v/>
      </c>
      <c r="N71" s="21">
        <f>IF(A71="","",IFERROR(IF(OR(L71=Assumptions!$G$6,L71=Assumptions!$G$7),"Closed",IF(K71="","Needs date",IF(K71&lt;TODAY(),"Overdue",IF(K71=TODAY(),"Due today",IF(K71&lt;=TODAY()+Assumptions!$L$5,"Due soon","Scheduled"))))),"Check date"))</f>
        <v/>
      </c>
      <c r="O71" s="22">
        <f>IF(COUNTA(A71:L71)=0,"",IFERROR(IF(A71="","Add call ID",IF(COUNTIF($A$5:$A$104,A71)&gt;1,"Duplicate call ID",IF(B71="","Add call date",IF(C71="","Add direction",IF(D71="","Add contact / account",IF(F71="","Add purpose",IF(G71="","Add outcome",IF(H71="","Add owner",IF(I71="","Add duration",IF(L71="","Add status",IF(AND(K71&lt;&gt;"",K71&lt;B71),"Check follow-up date",IF(AND(L71=Assumptions!$G$5,OR(J71="",K71="")),"Open item needs action/date","Ready")))))))))))),"Review entries"))</f>
        <v/>
      </c>
    </row>
    <row r="72" ht="25" customHeight="1">
      <c r="A72" s="16" t="n"/>
      <c r="B72" s="32" t="n"/>
      <c r="C72" s="18" t="n"/>
      <c r="D72" s="19" t="n"/>
      <c r="E72" s="19" t="n"/>
      <c r="F72" s="19" t="n"/>
      <c r="G72" s="19" t="n"/>
      <c r="H72" s="19" t="n"/>
      <c r="I72" s="20" t="n"/>
      <c r="J72" s="19" t="n"/>
      <c r="K72" s="32" t="n"/>
      <c r="L72" s="19" t="n"/>
      <c r="M72" s="11">
        <f>IF(B72="","",IFERROR(MAX(0,TODAY()-B72),""))</f>
        <v/>
      </c>
      <c r="N72" s="23">
        <f>IF(A72="","",IFERROR(IF(OR(L72=Assumptions!$G$6,L72=Assumptions!$G$7),"Closed",IF(K72="","Needs date",IF(K72&lt;TODAY(),"Overdue",IF(K72=TODAY(),"Due today",IF(K72&lt;=TODAY()+Assumptions!$L$5,"Due soon","Scheduled"))))),"Check date"))</f>
        <v/>
      </c>
      <c r="O72" s="24">
        <f>IF(COUNTA(A72:L72)=0,"",IFERROR(IF(A72="","Add call ID",IF(COUNTIF($A$5:$A$104,A72)&gt;1,"Duplicate call ID",IF(B72="","Add call date",IF(C72="","Add direction",IF(D72="","Add contact / account",IF(F72="","Add purpose",IF(G72="","Add outcome",IF(H72="","Add owner",IF(I72="","Add duration",IF(L72="","Add status",IF(AND(K72&lt;&gt;"",K72&lt;B72),"Check follow-up date",IF(AND(L72=Assumptions!$G$5,OR(J72="",K72="")),"Open item needs action/date","Ready")))))))))))),"Review entries"))</f>
        <v/>
      </c>
    </row>
    <row r="73" ht="25" customHeight="1">
      <c r="A73" s="16" t="n"/>
      <c r="B73" s="32" t="n"/>
      <c r="C73" s="18" t="n"/>
      <c r="D73" s="19" t="n"/>
      <c r="E73" s="19" t="n"/>
      <c r="F73" s="19" t="n"/>
      <c r="G73" s="19" t="n"/>
      <c r="H73" s="19" t="n"/>
      <c r="I73" s="20" t="n"/>
      <c r="J73" s="19" t="n"/>
      <c r="K73" s="32" t="n"/>
      <c r="L73" s="19" t="n"/>
      <c r="M73" s="7">
        <f>IF(B73="","",IFERROR(MAX(0,TODAY()-B73),""))</f>
        <v/>
      </c>
      <c r="N73" s="21">
        <f>IF(A73="","",IFERROR(IF(OR(L73=Assumptions!$G$6,L73=Assumptions!$G$7),"Closed",IF(K73="","Needs date",IF(K73&lt;TODAY(),"Overdue",IF(K73=TODAY(),"Due today",IF(K73&lt;=TODAY()+Assumptions!$L$5,"Due soon","Scheduled"))))),"Check date"))</f>
        <v/>
      </c>
      <c r="O73" s="22">
        <f>IF(COUNTA(A73:L73)=0,"",IFERROR(IF(A73="","Add call ID",IF(COUNTIF($A$5:$A$104,A73)&gt;1,"Duplicate call ID",IF(B73="","Add call date",IF(C73="","Add direction",IF(D73="","Add contact / account",IF(F73="","Add purpose",IF(G73="","Add outcome",IF(H73="","Add owner",IF(I73="","Add duration",IF(L73="","Add status",IF(AND(K73&lt;&gt;"",K73&lt;B73),"Check follow-up date",IF(AND(L73=Assumptions!$G$5,OR(J73="",K73="")),"Open item needs action/date","Ready")))))))))))),"Review entries"))</f>
        <v/>
      </c>
    </row>
    <row r="74" ht="25" customHeight="1">
      <c r="A74" s="16" t="n"/>
      <c r="B74" s="32" t="n"/>
      <c r="C74" s="18" t="n"/>
      <c r="D74" s="19" t="n"/>
      <c r="E74" s="19" t="n"/>
      <c r="F74" s="19" t="n"/>
      <c r="G74" s="19" t="n"/>
      <c r="H74" s="19" t="n"/>
      <c r="I74" s="20" t="n"/>
      <c r="J74" s="19" t="n"/>
      <c r="K74" s="32" t="n"/>
      <c r="L74" s="19" t="n"/>
      <c r="M74" s="11">
        <f>IF(B74="","",IFERROR(MAX(0,TODAY()-B74),""))</f>
        <v/>
      </c>
      <c r="N74" s="23">
        <f>IF(A74="","",IFERROR(IF(OR(L74=Assumptions!$G$6,L74=Assumptions!$G$7),"Closed",IF(K74="","Needs date",IF(K74&lt;TODAY(),"Overdue",IF(K74=TODAY(),"Due today",IF(K74&lt;=TODAY()+Assumptions!$L$5,"Due soon","Scheduled"))))),"Check date"))</f>
        <v/>
      </c>
      <c r="O74" s="24">
        <f>IF(COUNTA(A74:L74)=0,"",IFERROR(IF(A74="","Add call ID",IF(COUNTIF($A$5:$A$104,A74)&gt;1,"Duplicate call ID",IF(B74="","Add call date",IF(C74="","Add direction",IF(D74="","Add contact / account",IF(F74="","Add purpose",IF(G74="","Add outcome",IF(H74="","Add owner",IF(I74="","Add duration",IF(L74="","Add status",IF(AND(K74&lt;&gt;"",K74&lt;B74),"Check follow-up date",IF(AND(L74=Assumptions!$G$5,OR(J74="",K74="")),"Open item needs action/date","Ready")))))))))))),"Review entries"))</f>
        <v/>
      </c>
    </row>
    <row r="75" ht="25" customHeight="1">
      <c r="A75" s="16" t="n"/>
      <c r="B75" s="32" t="n"/>
      <c r="C75" s="18" t="n"/>
      <c r="D75" s="19" t="n"/>
      <c r="E75" s="19" t="n"/>
      <c r="F75" s="19" t="n"/>
      <c r="G75" s="19" t="n"/>
      <c r="H75" s="19" t="n"/>
      <c r="I75" s="20" t="n"/>
      <c r="J75" s="19" t="n"/>
      <c r="K75" s="32" t="n"/>
      <c r="L75" s="19" t="n"/>
      <c r="M75" s="7">
        <f>IF(B75="","",IFERROR(MAX(0,TODAY()-B75),""))</f>
        <v/>
      </c>
      <c r="N75" s="21">
        <f>IF(A75="","",IFERROR(IF(OR(L75=Assumptions!$G$6,L75=Assumptions!$G$7),"Closed",IF(K75="","Needs date",IF(K75&lt;TODAY(),"Overdue",IF(K75=TODAY(),"Due today",IF(K75&lt;=TODAY()+Assumptions!$L$5,"Due soon","Scheduled"))))),"Check date"))</f>
        <v/>
      </c>
      <c r="O75" s="22">
        <f>IF(COUNTA(A75:L75)=0,"",IFERROR(IF(A75="","Add call ID",IF(COUNTIF($A$5:$A$104,A75)&gt;1,"Duplicate call ID",IF(B75="","Add call date",IF(C75="","Add direction",IF(D75="","Add contact / account",IF(F75="","Add purpose",IF(G75="","Add outcome",IF(H75="","Add owner",IF(I75="","Add duration",IF(L75="","Add status",IF(AND(K75&lt;&gt;"",K75&lt;B75),"Check follow-up date",IF(AND(L75=Assumptions!$G$5,OR(J75="",K75="")),"Open item needs action/date","Ready")))))))))))),"Review entries"))</f>
        <v/>
      </c>
    </row>
    <row r="76" ht="25" customHeight="1">
      <c r="A76" s="16" t="n"/>
      <c r="B76" s="32" t="n"/>
      <c r="C76" s="18" t="n"/>
      <c r="D76" s="19" t="n"/>
      <c r="E76" s="19" t="n"/>
      <c r="F76" s="19" t="n"/>
      <c r="G76" s="19" t="n"/>
      <c r="H76" s="19" t="n"/>
      <c r="I76" s="20" t="n"/>
      <c r="J76" s="19" t="n"/>
      <c r="K76" s="32" t="n"/>
      <c r="L76" s="19" t="n"/>
      <c r="M76" s="11">
        <f>IF(B76="","",IFERROR(MAX(0,TODAY()-B76),""))</f>
        <v/>
      </c>
      <c r="N76" s="23">
        <f>IF(A76="","",IFERROR(IF(OR(L76=Assumptions!$G$6,L76=Assumptions!$G$7),"Closed",IF(K76="","Needs date",IF(K76&lt;TODAY(),"Overdue",IF(K76=TODAY(),"Due today",IF(K76&lt;=TODAY()+Assumptions!$L$5,"Due soon","Scheduled"))))),"Check date"))</f>
        <v/>
      </c>
      <c r="O76" s="24">
        <f>IF(COUNTA(A76:L76)=0,"",IFERROR(IF(A76="","Add call ID",IF(COUNTIF($A$5:$A$104,A76)&gt;1,"Duplicate call ID",IF(B76="","Add call date",IF(C76="","Add direction",IF(D76="","Add contact / account",IF(F76="","Add purpose",IF(G76="","Add outcome",IF(H76="","Add owner",IF(I76="","Add duration",IF(L76="","Add status",IF(AND(K76&lt;&gt;"",K76&lt;B76),"Check follow-up date",IF(AND(L76=Assumptions!$G$5,OR(J76="",K76="")),"Open item needs action/date","Ready")))))))))))),"Review entries"))</f>
        <v/>
      </c>
    </row>
    <row r="77" ht="25" customHeight="1">
      <c r="A77" s="16" t="n"/>
      <c r="B77" s="32" t="n"/>
      <c r="C77" s="18" t="n"/>
      <c r="D77" s="19" t="n"/>
      <c r="E77" s="19" t="n"/>
      <c r="F77" s="19" t="n"/>
      <c r="G77" s="19" t="n"/>
      <c r="H77" s="19" t="n"/>
      <c r="I77" s="20" t="n"/>
      <c r="J77" s="19" t="n"/>
      <c r="K77" s="32" t="n"/>
      <c r="L77" s="19" t="n"/>
      <c r="M77" s="7">
        <f>IF(B77="","",IFERROR(MAX(0,TODAY()-B77),""))</f>
        <v/>
      </c>
      <c r="N77" s="21">
        <f>IF(A77="","",IFERROR(IF(OR(L77=Assumptions!$G$6,L77=Assumptions!$G$7),"Closed",IF(K77="","Needs date",IF(K77&lt;TODAY(),"Overdue",IF(K77=TODAY(),"Due today",IF(K77&lt;=TODAY()+Assumptions!$L$5,"Due soon","Scheduled"))))),"Check date"))</f>
        <v/>
      </c>
      <c r="O77" s="22">
        <f>IF(COUNTA(A77:L77)=0,"",IFERROR(IF(A77="","Add call ID",IF(COUNTIF($A$5:$A$104,A77)&gt;1,"Duplicate call ID",IF(B77="","Add call date",IF(C77="","Add direction",IF(D77="","Add contact / account",IF(F77="","Add purpose",IF(G77="","Add outcome",IF(H77="","Add owner",IF(I77="","Add duration",IF(L77="","Add status",IF(AND(K77&lt;&gt;"",K77&lt;B77),"Check follow-up date",IF(AND(L77=Assumptions!$G$5,OR(J77="",K77="")),"Open item needs action/date","Ready")))))))))))),"Review entries"))</f>
        <v/>
      </c>
    </row>
    <row r="78" ht="25" customHeight="1">
      <c r="A78" s="16" t="n"/>
      <c r="B78" s="32" t="n"/>
      <c r="C78" s="18" t="n"/>
      <c r="D78" s="19" t="n"/>
      <c r="E78" s="19" t="n"/>
      <c r="F78" s="19" t="n"/>
      <c r="G78" s="19" t="n"/>
      <c r="H78" s="19" t="n"/>
      <c r="I78" s="20" t="n"/>
      <c r="J78" s="19" t="n"/>
      <c r="K78" s="32" t="n"/>
      <c r="L78" s="19" t="n"/>
      <c r="M78" s="11">
        <f>IF(B78="","",IFERROR(MAX(0,TODAY()-B78),""))</f>
        <v/>
      </c>
      <c r="N78" s="23">
        <f>IF(A78="","",IFERROR(IF(OR(L78=Assumptions!$G$6,L78=Assumptions!$G$7),"Closed",IF(K78="","Needs date",IF(K78&lt;TODAY(),"Overdue",IF(K78=TODAY(),"Due today",IF(K78&lt;=TODAY()+Assumptions!$L$5,"Due soon","Scheduled"))))),"Check date"))</f>
        <v/>
      </c>
      <c r="O78" s="24">
        <f>IF(COUNTA(A78:L78)=0,"",IFERROR(IF(A78="","Add call ID",IF(COUNTIF($A$5:$A$104,A78)&gt;1,"Duplicate call ID",IF(B78="","Add call date",IF(C78="","Add direction",IF(D78="","Add contact / account",IF(F78="","Add purpose",IF(G78="","Add outcome",IF(H78="","Add owner",IF(I78="","Add duration",IF(L78="","Add status",IF(AND(K78&lt;&gt;"",K78&lt;B78),"Check follow-up date",IF(AND(L78=Assumptions!$G$5,OR(J78="",K78="")),"Open item needs action/date","Ready")))))))))))),"Review entries"))</f>
        <v/>
      </c>
    </row>
    <row r="79" ht="25" customHeight="1">
      <c r="A79" s="16" t="n"/>
      <c r="B79" s="32" t="n"/>
      <c r="C79" s="18" t="n"/>
      <c r="D79" s="19" t="n"/>
      <c r="E79" s="19" t="n"/>
      <c r="F79" s="19" t="n"/>
      <c r="G79" s="19" t="n"/>
      <c r="H79" s="19" t="n"/>
      <c r="I79" s="20" t="n"/>
      <c r="J79" s="19" t="n"/>
      <c r="K79" s="32" t="n"/>
      <c r="L79" s="19" t="n"/>
      <c r="M79" s="7">
        <f>IF(B79="","",IFERROR(MAX(0,TODAY()-B79),""))</f>
        <v/>
      </c>
      <c r="N79" s="21">
        <f>IF(A79="","",IFERROR(IF(OR(L79=Assumptions!$G$6,L79=Assumptions!$G$7),"Closed",IF(K79="","Needs date",IF(K79&lt;TODAY(),"Overdue",IF(K79=TODAY(),"Due today",IF(K79&lt;=TODAY()+Assumptions!$L$5,"Due soon","Scheduled"))))),"Check date"))</f>
        <v/>
      </c>
      <c r="O79" s="22">
        <f>IF(COUNTA(A79:L79)=0,"",IFERROR(IF(A79="","Add call ID",IF(COUNTIF($A$5:$A$104,A79)&gt;1,"Duplicate call ID",IF(B79="","Add call date",IF(C79="","Add direction",IF(D79="","Add contact / account",IF(F79="","Add purpose",IF(G79="","Add outcome",IF(H79="","Add owner",IF(I79="","Add duration",IF(L79="","Add status",IF(AND(K79&lt;&gt;"",K79&lt;B79),"Check follow-up date",IF(AND(L79=Assumptions!$G$5,OR(J79="",K79="")),"Open item needs action/date","Ready")))))))))))),"Review entries"))</f>
        <v/>
      </c>
    </row>
    <row r="80" ht="25" customHeight="1">
      <c r="A80" s="16" t="n"/>
      <c r="B80" s="32" t="n"/>
      <c r="C80" s="18" t="n"/>
      <c r="D80" s="19" t="n"/>
      <c r="E80" s="19" t="n"/>
      <c r="F80" s="19" t="n"/>
      <c r="G80" s="19" t="n"/>
      <c r="H80" s="19" t="n"/>
      <c r="I80" s="20" t="n"/>
      <c r="J80" s="19" t="n"/>
      <c r="K80" s="32" t="n"/>
      <c r="L80" s="19" t="n"/>
      <c r="M80" s="11">
        <f>IF(B80="","",IFERROR(MAX(0,TODAY()-B80),""))</f>
        <v/>
      </c>
      <c r="N80" s="23">
        <f>IF(A80="","",IFERROR(IF(OR(L80=Assumptions!$G$6,L80=Assumptions!$G$7),"Closed",IF(K80="","Needs date",IF(K80&lt;TODAY(),"Overdue",IF(K80=TODAY(),"Due today",IF(K80&lt;=TODAY()+Assumptions!$L$5,"Due soon","Scheduled"))))),"Check date"))</f>
        <v/>
      </c>
      <c r="O80" s="24">
        <f>IF(COUNTA(A80:L80)=0,"",IFERROR(IF(A80="","Add call ID",IF(COUNTIF($A$5:$A$104,A80)&gt;1,"Duplicate call ID",IF(B80="","Add call date",IF(C80="","Add direction",IF(D80="","Add contact / account",IF(F80="","Add purpose",IF(G80="","Add outcome",IF(H80="","Add owner",IF(I80="","Add duration",IF(L80="","Add status",IF(AND(K80&lt;&gt;"",K80&lt;B80),"Check follow-up date",IF(AND(L80=Assumptions!$G$5,OR(J80="",K80="")),"Open item needs action/date","Ready")))))))))))),"Review entries"))</f>
        <v/>
      </c>
    </row>
    <row r="81" ht="25" customHeight="1">
      <c r="A81" s="16" t="n"/>
      <c r="B81" s="32" t="n"/>
      <c r="C81" s="18" t="n"/>
      <c r="D81" s="19" t="n"/>
      <c r="E81" s="19" t="n"/>
      <c r="F81" s="19" t="n"/>
      <c r="G81" s="19" t="n"/>
      <c r="H81" s="19" t="n"/>
      <c r="I81" s="20" t="n"/>
      <c r="J81" s="19" t="n"/>
      <c r="K81" s="32" t="n"/>
      <c r="L81" s="19" t="n"/>
      <c r="M81" s="7">
        <f>IF(B81="","",IFERROR(MAX(0,TODAY()-B81),""))</f>
        <v/>
      </c>
      <c r="N81" s="21">
        <f>IF(A81="","",IFERROR(IF(OR(L81=Assumptions!$G$6,L81=Assumptions!$G$7),"Closed",IF(K81="","Needs date",IF(K81&lt;TODAY(),"Overdue",IF(K81=TODAY(),"Due today",IF(K81&lt;=TODAY()+Assumptions!$L$5,"Due soon","Scheduled"))))),"Check date"))</f>
        <v/>
      </c>
      <c r="O81" s="22">
        <f>IF(COUNTA(A81:L81)=0,"",IFERROR(IF(A81="","Add call ID",IF(COUNTIF($A$5:$A$104,A81)&gt;1,"Duplicate call ID",IF(B81="","Add call date",IF(C81="","Add direction",IF(D81="","Add contact / account",IF(F81="","Add purpose",IF(G81="","Add outcome",IF(H81="","Add owner",IF(I81="","Add duration",IF(L81="","Add status",IF(AND(K81&lt;&gt;"",K81&lt;B81),"Check follow-up date",IF(AND(L81=Assumptions!$G$5,OR(J81="",K81="")),"Open item needs action/date","Ready")))))))))))),"Review entries"))</f>
        <v/>
      </c>
    </row>
    <row r="82" ht="25" customHeight="1">
      <c r="A82" s="16" t="n"/>
      <c r="B82" s="32" t="n"/>
      <c r="C82" s="18" t="n"/>
      <c r="D82" s="19" t="n"/>
      <c r="E82" s="19" t="n"/>
      <c r="F82" s="19" t="n"/>
      <c r="G82" s="19" t="n"/>
      <c r="H82" s="19" t="n"/>
      <c r="I82" s="20" t="n"/>
      <c r="J82" s="19" t="n"/>
      <c r="K82" s="32" t="n"/>
      <c r="L82" s="19" t="n"/>
      <c r="M82" s="11">
        <f>IF(B82="","",IFERROR(MAX(0,TODAY()-B82),""))</f>
        <v/>
      </c>
      <c r="N82" s="23">
        <f>IF(A82="","",IFERROR(IF(OR(L82=Assumptions!$G$6,L82=Assumptions!$G$7),"Closed",IF(K82="","Needs date",IF(K82&lt;TODAY(),"Overdue",IF(K82=TODAY(),"Due today",IF(K82&lt;=TODAY()+Assumptions!$L$5,"Due soon","Scheduled"))))),"Check date"))</f>
        <v/>
      </c>
      <c r="O82" s="24">
        <f>IF(COUNTA(A82:L82)=0,"",IFERROR(IF(A82="","Add call ID",IF(COUNTIF($A$5:$A$104,A82)&gt;1,"Duplicate call ID",IF(B82="","Add call date",IF(C82="","Add direction",IF(D82="","Add contact / account",IF(F82="","Add purpose",IF(G82="","Add outcome",IF(H82="","Add owner",IF(I82="","Add duration",IF(L82="","Add status",IF(AND(K82&lt;&gt;"",K82&lt;B82),"Check follow-up date",IF(AND(L82=Assumptions!$G$5,OR(J82="",K82="")),"Open item needs action/date","Ready")))))))))))),"Review entries"))</f>
        <v/>
      </c>
    </row>
    <row r="83" ht="25" customHeight="1">
      <c r="A83" s="16" t="n"/>
      <c r="B83" s="32" t="n"/>
      <c r="C83" s="18" t="n"/>
      <c r="D83" s="19" t="n"/>
      <c r="E83" s="19" t="n"/>
      <c r="F83" s="19" t="n"/>
      <c r="G83" s="19" t="n"/>
      <c r="H83" s="19" t="n"/>
      <c r="I83" s="20" t="n"/>
      <c r="J83" s="19" t="n"/>
      <c r="K83" s="32" t="n"/>
      <c r="L83" s="19" t="n"/>
      <c r="M83" s="7">
        <f>IF(B83="","",IFERROR(MAX(0,TODAY()-B83),""))</f>
        <v/>
      </c>
      <c r="N83" s="21">
        <f>IF(A83="","",IFERROR(IF(OR(L83=Assumptions!$G$6,L83=Assumptions!$G$7),"Closed",IF(K83="","Needs date",IF(K83&lt;TODAY(),"Overdue",IF(K83=TODAY(),"Due today",IF(K83&lt;=TODAY()+Assumptions!$L$5,"Due soon","Scheduled"))))),"Check date"))</f>
        <v/>
      </c>
      <c r="O83" s="22">
        <f>IF(COUNTA(A83:L83)=0,"",IFERROR(IF(A83="","Add call ID",IF(COUNTIF($A$5:$A$104,A83)&gt;1,"Duplicate call ID",IF(B83="","Add call date",IF(C83="","Add direction",IF(D83="","Add contact / account",IF(F83="","Add purpose",IF(G83="","Add outcome",IF(H83="","Add owner",IF(I83="","Add duration",IF(L83="","Add status",IF(AND(K83&lt;&gt;"",K83&lt;B83),"Check follow-up date",IF(AND(L83=Assumptions!$G$5,OR(J83="",K83="")),"Open item needs action/date","Ready")))))))))))),"Review entries"))</f>
        <v/>
      </c>
    </row>
    <row r="84" ht="25" customHeight="1">
      <c r="A84" s="16" t="n"/>
      <c r="B84" s="32" t="n"/>
      <c r="C84" s="18" t="n"/>
      <c r="D84" s="19" t="n"/>
      <c r="E84" s="19" t="n"/>
      <c r="F84" s="19" t="n"/>
      <c r="G84" s="19" t="n"/>
      <c r="H84" s="19" t="n"/>
      <c r="I84" s="20" t="n"/>
      <c r="J84" s="19" t="n"/>
      <c r="K84" s="32" t="n"/>
      <c r="L84" s="19" t="n"/>
      <c r="M84" s="11">
        <f>IF(B84="","",IFERROR(MAX(0,TODAY()-B84),""))</f>
        <v/>
      </c>
      <c r="N84" s="23">
        <f>IF(A84="","",IFERROR(IF(OR(L84=Assumptions!$G$6,L84=Assumptions!$G$7),"Closed",IF(K84="","Needs date",IF(K84&lt;TODAY(),"Overdue",IF(K84=TODAY(),"Due today",IF(K84&lt;=TODAY()+Assumptions!$L$5,"Due soon","Scheduled"))))),"Check date"))</f>
        <v/>
      </c>
      <c r="O84" s="24">
        <f>IF(COUNTA(A84:L84)=0,"",IFERROR(IF(A84="","Add call ID",IF(COUNTIF($A$5:$A$104,A84)&gt;1,"Duplicate call ID",IF(B84="","Add call date",IF(C84="","Add direction",IF(D84="","Add contact / account",IF(F84="","Add purpose",IF(G84="","Add outcome",IF(H84="","Add owner",IF(I84="","Add duration",IF(L84="","Add status",IF(AND(K84&lt;&gt;"",K84&lt;B84),"Check follow-up date",IF(AND(L84=Assumptions!$G$5,OR(J84="",K84="")),"Open item needs action/date","Ready")))))))))))),"Review entries"))</f>
        <v/>
      </c>
    </row>
    <row r="85" ht="25" customHeight="1">
      <c r="A85" s="16" t="n"/>
      <c r="B85" s="32" t="n"/>
      <c r="C85" s="18" t="n"/>
      <c r="D85" s="19" t="n"/>
      <c r="E85" s="19" t="n"/>
      <c r="F85" s="19" t="n"/>
      <c r="G85" s="19" t="n"/>
      <c r="H85" s="19" t="n"/>
      <c r="I85" s="20" t="n"/>
      <c r="J85" s="19" t="n"/>
      <c r="K85" s="32" t="n"/>
      <c r="L85" s="19" t="n"/>
      <c r="M85" s="7">
        <f>IF(B85="","",IFERROR(MAX(0,TODAY()-B85),""))</f>
        <v/>
      </c>
      <c r="N85" s="21">
        <f>IF(A85="","",IFERROR(IF(OR(L85=Assumptions!$G$6,L85=Assumptions!$G$7),"Closed",IF(K85="","Needs date",IF(K85&lt;TODAY(),"Overdue",IF(K85=TODAY(),"Due today",IF(K85&lt;=TODAY()+Assumptions!$L$5,"Due soon","Scheduled"))))),"Check date"))</f>
        <v/>
      </c>
      <c r="O85" s="22">
        <f>IF(COUNTA(A85:L85)=0,"",IFERROR(IF(A85="","Add call ID",IF(COUNTIF($A$5:$A$104,A85)&gt;1,"Duplicate call ID",IF(B85="","Add call date",IF(C85="","Add direction",IF(D85="","Add contact / account",IF(F85="","Add purpose",IF(G85="","Add outcome",IF(H85="","Add owner",IF(I85="","Add duration",IF(L85="","Add status",IF(AND(K85&lt;&gt;"",K85&lt;B85),"Check follow-up date",IF(AND(L85=Assumptions!$G$5,OR(J85="",K85="")),"Open item needs action/date","Ready")))))))))))),"Review entries"))</f>
        <v/>
      </c>
    </row>
    <row r="86" ht="25" customHeight="1">
      <c r="A86" s="16" t="n"/>
      <c r="B86" s="32" t="n"/>
      <c r="C86" s="18" t="n"/>
      <c r="D86" s="19" t="n"/>
      <c r="E86" s="19" t="n"/>
      <c r="F86" s="19" t="n"/>
      <c r="G86" s="19" t="n"/>
      <c r="H86" s="19" t="n"/>
      <c r="I86" s="20" t="n"/>
      <c r="J86" s="19" t="n"/>
      <c r="K86" s="32" t="n"/>
      <c r="L86" s="19" t="n"/>
      <c r="M86" s="11">
        <f>IF(B86="","",IFERROR(MAX(0,TODAY()-B86),""))</f>
        <v/>
      </c>
      <c r="N86" s="23">
        <f>IF(A86="","",IFERROR(IF(OR(L86=Assumptions!$G$6,L86=Assumptions!$G$7),"Closed",IF(K86="","Needs date",IF(K86&lt;TODAY(),"Overdue",IF(K86=TODAY(),"Due today",IF(K86&lt;=TODAY()+Assumptions!$L$5,"Due soon","Scheduled"))))),"Check date"))</f>
        <v/>
      </c>
      <c r="O86" s="24">
        <f>IF(COUNTA(A86:L86)=0,"",IFERROR(IF(A86="","Add call ID",IF(COUNTIF($A$5:$A$104,A86)&gt;1,"Duplicate call ID",IF(B86="","Add call date",IF(C86="","Add direction",IF(D86="","Add contact / account",IF(F86="","Add purpose",IF(G86="","Add outcome",IF(H86="","Add owner",IF(I86="","Add duration",IF(L86="","Add status",IF(AND(K86&lt;&gt;"",K86&lt;B86),"Check follow-up date",IF(AND(L86=Assumptions!$G$5,OR(J86="",K86="")),"Open item needs action/date","Ready")))))))))))),"Review entries"))</f>
        <v/>
      </c>
    </row>
    <row r="87" ht="25" customHeight="1">
      <c r="A87" s="16" t="n"/>
      <c r="B87" s="32" t="n"/>
      <c r="C87" s="18" t="n"/>
      <c r="D87" s="19" t="n"/>
      <c r="E87" s="19" t="n"/>
      <c r="F87" s="19" t="n"/>
      <c r="G87" s="19" t="n"/>
      <c r="H87" s="19" t="n"/>
      <c r="I87" s="20" t="n"/>
      <c r="J87" s="19" t="n"/>
      <c r="K87" s="32" t="n"/>
      <c r="L87" s="19" t="n"/>
      <c r="M87" s="7">
        <f>IF(B87="","",IFERROR(MAX(0,TODAY()-B87),""))</f>
        <v/>
      </c>
      <c r="N87" s="21">
        <f>IF(A87="","",IFERROR(IF(OR(L87=Assumptions!$G$6,L87=Assumptions!$G$7),"Closed",IF(K87="","Needs date",IF(K87&lt;TODAY(),"Overdue",IF(K87=TODAY(),"Due today",IF(K87&lt;=TODAY()+Assumptions!$L$5,"Due soon","Scheduled"))))),"Check date"))</f>
        <v/>
      </c>
      <c r="O87" s="22">
        <f>IF(COUNTA(A87:L87)=0,"",IFERROR(IF(A87="","Add call ID",IF(COUNTIF($A$5:$A$104,A87)&gt;1,"Duplicate call ID",IF(B87="","Add call date",IF(C87="","Add direction",IF(D87="","Add contact / account",IF(F87="","Add purpose",IF(G87="","Add outcome",IF(H87="","Add owner",IF(I87="","Add duration",IF(L87="","Add status",IF(AND(K87&lt;&gt;"",K87&lt;B87),"Check follow-up date",IF(AND(L87=Assumptions!$G$5,OR(J87="",K87="")),"Open item needs action/date","Ready")))))))))))),"Review entries"))</f>
        <v/>
      </c>
    </row>
    <row r="88" ht="25" customHeight="1">
      <c r="A88" s="16" t="n"/>
      <c r="B88" s="32" t="n"/>
      <c r="C88" s="18" t="n"/>
      <c r="D88" s="19" t="n"/>
      <c r="E88" s="19" t="n"/>
      <c r="F88" s="19" t="n"/>
      <c r="G88" s="19" t="n"/>
      <c r="H88" s="19" t="n"/>
      <c r="I88" s="20" t="n"/>
      <c r="J88" s="19" t="n"/>
      <c r="K88" s="32" t="n"/>
      <c r="L88" s="19" t="n"/>
      <c r="M88" s="11">
        <f>IF(B88="","",IFERROR(MAX(0,TODAY()-B88),""))</f>
        <v/>
      </c>
      <c r="N88" s="23">
        <f>IF(A88="","",IFERROR(IF(OR(L88=Assumptions!$G$6,L88=Assumptions!$G$7),"Closed",IF(K88="","Needs date",IF(K88&lt;TODAY(),"Overdue",IF(K88=TODAY(),"Due today",IF(K88&lt;=TODAY()+Assumptions!$L$5,"Due soon","Scheduled"))))),"Check date"))</f>
        <v/>
      </c>
      <c r="O88" s="24">
        <f>IF(COUNTA(A88:L88)=0,"",IFERROR(IF(A88="","Add call ID",IF(COUNTIF($A$5:$A$104,A88)&gt;1,"Duplicate call ID",IF(B88="","Add call date",IF(C88="","Add direction",IF(D88="","Add contact / account",IF(F88="","Add purpose",IF(G88="","Add outcome",IF(H88="","Add owner",IF(I88="","Add duration",IF(L88="","Add status",IF(AND(K88&lt;&gt;"",K88&lt;B88),"Check follow-up date",IF(AND(L88=Assumptions!$G$5,OR(J88="",K88="")),"Open item needs action/date","Ready")))))))))))),"Review entries"))</f>
        <v/>
      </c>
    </row>
    <row r="89" ht="25" customHeight="1">
      <c r="A89" s="16" t="n"/>
      <c r="B89" s="32" t="n"/>
      <c r="C89" s="18" t="n"/>
      <c r="D89" s="19" t="n"/>
      <c r="E89" s="19" t="n"/>
      <c r="F89" s="19" t="n"/>
      <c r="G89" s="19" t="n"/>
      <c r="H89" s="19" t="n"/>
      <c r="I89" s="20" t="n"/>
      <c r="J89" s="19" t="n"/>
      <c r="K89" s="32" t="n"/>
      <c r="L89" s="19" t="n"/>
      <c r="M89" s="7">
        <f>IF(B89="","",IFERROR(MAX(0,TODAY()-B89),""))</f>
        <v/>
      </c>
      <c r="N89" s="21">
        <f>IF(A89="","",IFERROR(IF(OR(L89=Assumptions!$G$6,L89=Assumptions!$G$7),"Closed",IF(K89="","Needs date",IF(K89&lt;TODAY(),"Overdue",IF(K89=TODAY(),"Due today",IF(K89&lt;=TODAY()+Assumptions!$L$5,"Due soon","Scheduled"))))),"Check date"))</f>
        <v/>
      </c>
      <c r="O89" s="22">
        <f>IF(COUNTA(A89:L89)=0,"",IFERROR(IF(A89="","Add call ID",IF(COUNTIF($A$5:$A$104,A89)&gt;1,"Duplicate call ID",IF(B89="","Add call date",IF(C89="","Add direction",IF(D89="","Add contact / account",IF(F89="","Add purpose",IF(G89="","Add outcome",IF(H89="","Add owner",IF(I89="","Add duration",IF(L89="","Add status",IF(AND(K89&lt;&gt;"",K89&lt;B89),"Check follow-up date",IF(AND(L89=Assumptions!$G$5,OR(J89="",K89="")),"Open item needs action/date","Ready")))))))))))),"Review entries"))</f>
        <v/>
      </c>
    </row>
    <row r="90" ht="25" customHeight="1">
      <c r="A90" s="16" t="n"/>
      <c r="B90" s="32" t="n"/>
      <c r="C90" s="18" t="n"/>
      <c r="D90" s="19" t="n"/>
      <c r="E90" s="19" t="n"/>
      <c r="F90" s="19" t="n"/>
      <c r="G90" s="19" t="n"/>
      <c r="H90" s="19" t="n"/>
      <c r="I90" s="20" t="n"/>
      <c r="J90" s="19" t="n"/>
      <c r="K90" s="32" t="n"/>
      <c r="L90" s="19" t="n"/>
      <c r="M90" s="11">
        <f>IF(B90="","",IFERROR(MAX(0,TODAY()-B90),""))</f>
        <v/>
      </c>
      <c r="N90" s="23">
        <f>IF(A90="","",IFERROR(IF(OR(L90=Assumptions!$G$6,L90=Assumptions!$G$7),"Closed",IF(K90="","Needs date",IF(K90&lt;TODAY(),"Overdue",IF(K90=TODAY(),"Due today",IF(K90&lt;=TODAY()+Assumptions!$L$5,"Due soon","Scheduled"))))),"Check date"))</f>
        <v/>
      </c>
      <c r="O90" s="24">
        <f>IF(COUNTA(A90:L90)=0,"",IFERROR(IF(A90="","Add call ID",IF(COUNTIF($A$5:$A$104,A90)&gt;1,"Duplicate call ID",IF(B90="","Add call date",IF(C90="","Add direction",IF(D90="","Add contact / account",IF(F90="","Add purpose",IF(G90="","Add outcome",IF(H90="","Add owner",IF(I90="","Add duration",IF(L90="","Add status",IF(AND(K90&lt;&gt;"",K90&lt;B90),"Check follow-up date",IF(AND(L90=Assumptions!$G$5,OR(J90="",K90="")),"Open item needs action/date","Ready")))))))))))),"Review entries"))</f>
        <v/>
      </c>
    </row>
    <row r="91" ht="25" customHeight="1">
      <c r="A91" s="16" t="n"/>
      <c r="B91" s="32" t="n"/>
      <c r="C91" s="18" t="n"/>
      <c r="D91" s="19" t="n"/>
      <c r="E91" s="19" t="n"/>
      <c r="F91" s="19" t="n"/>
      <c r="G91" s="19" t="n"/>
      <c r="H91" s="19" t="n"/>
      <c r="I91" s="20" t="n"/>
      <c r="J91" s="19" t="n"/>
      <c r="K91" s="32" t="n"/>
      <c r="L91" s="19" t="n"/>
      <c r="M91" s="7">
        <f>IF(B91="","",IFERROR(MAX(0,TODAY()-B91),""))</f>
        <v/>
      </c>
      <c r="N91" s="21">
        <f>IF(A91="","",IFERROR(IF(OR(L91=Assumptions!$G$6,L91=Assumptions!$G$7),"Closed",IF(K91="","Needs date",IF(K91&lt;TODAY(),"Overdue",IF(K91=TODAY(),"Due today",IF(K91&lt;=TODAY()+Assumptions!$L$5,"Due soon","Scheduled"))))),"Check date"))</f>
        <v/>
      </c>
      <c r="O91" s="22">
        <f>IF(COUNTA(A91:L91)=0,"",IFERROR(IF(A91="","Add call ID",IF(COUNTIF($A$5:$A$104,A91)&gt;1,"Duplicate call ID",IF(B91="","Add call date",IF(C91="","Add direction",IF(D91="","Add contact / account",IF(F91="","Add purpose",IF(G91="","Add outcome",IF(H91="","Add owner",IF(I91="","Add duration",IF(L91="","Add status",IF(AND(K91&lt;&gt;"",K91&lt;B91),"Check follow-up date",IF(AND(L91=Assumptions!$G$5,OR(J91="",K91="")),"Open item needs action/date","Ready")))))))))))),"Review entries"))</f>
        <v/>
      </c>
    </row>
    <row r="92" ht="25" customHeight="1">
      <c r="A92" s="16" t="n"/>
      <c r="B92" s="32" t="n"/>
      <c r="C92" s="18" t="n"/>
      <c r="D92" s="19" t="n"/>
      <c r="E92" s="19" t="n"/>
      <c r="F92" s="19" t="n"/>
      <c r="G92" s="19" t="n"/>
      <c r="H92" s="19" t="n"/>
      <c r="I92" s="20" t="n"/>
      <c r="J92" s="19" t="n"/>
      <c r="K92" s="32" t="n"/>
      <c r="L92" s="19" t="n"/>
      <c r="M92" s="11">
        <f>IF(B92="","",IFERROR(MAX(0,TODAY()-B92),""))</f>
        <v/>
      </c>
      <c r="N92" s="23">
        <f>IF(A92="","",IFERROR(IF(OR(L92=Assumptions!$G$6,L92=Assumptions!$G$7),"Closed",IF(K92="","Needs date",IF(K92&lt;TODAY(),"Overdue",IF(K92=TODAY(),"Due today",IF(K92&lt;=TODAY()+Assumptions!$L$5,"Due soon","Scheduled"))))),"Check date"))</f>
        <v/>
      </c>
      <c r="O92" s="24">
        <f>IF(COUNTA(A92:L92)=0,"",IFERROR(IF(A92="","Add call ID",IF(COUNTIF($A$5:$A$104,A92)&gt;1,"Duplicate call ID",IF(B92="","Add call date",IF(C92="","Add direction",IF(D92="","Add contact / account",IF(F92="","Add purpose",IF(G92="","Add outcome",IF(H92="","Add owner",IF(I92="","Add duration",IF(L92="","Add status",IF(AND(K92&lt;&gt;"",K92&lt;B92),"Check follow-up date",IF(AND(L92=Assumptions!$G$5,OR(J92="",K92="")),"Open item needs action/date","Ready")))))))))))),"Review entries"))</f>
        <v/>
      </c>
    </row>
    <row r="93" ht="25" customHeight="1">
      <c r="A93" s="16" t="n"/>
      <c r="B93" s="32" t="n"/>
      <c r="C93" s="18" t="n"/>
      <c r="D93" s="19" t="n"/>
      <c r="E93" s="19" t="n"/>
      <c r="F93" s="19" t="n"/>
      <c r="G93" s="19" t="n"/>
      <c r="H93" s="19" t="n"/>
      <c r="I93" s="20" t="n"/>
      <c r="J93" s="19" t="n"/>
      <c r="K93" s="32" t="n"/>
      <c r="L93" s="19" t="n"/>
      <c r="M93" s="7">
        <f>IF(B93="","",IFERROR(MAX(0,TODAY()-B93),""))</f>
        <v/>
      </c>
      <c r="N93" s="21">
        <f>IF(A93="","",IFERROR(IF(OR(L93=Assumptions!$G$6,L93=Assumptions!$G$7),"Closed",IF(K93="","Needs date",IF(K93&lt;TODAY(),"Overdue",IF(K93=TODAY(),"Due today",IF(K93&lt;=TODAY()+Assumptions!$L$5,"Due soon","Scheduled"))))),"Check date"))</f>
        <v/>
      </c>
      <c r="O93" s="22">
        <f>IF(COUNTA(A93:L93)=0,"",IFERROR(IF(A93="","Add call ID",IF(COUNTIF($A$5:$A$104,A93)&gt;1,"Duplicate call ID",IF(B93="","Add call date",IF(C93="","Add direction",IF(D93="","Add contact / account",IF(F93="","Add purpose",IF(G93="","Add outcome",IF(H93="","Add owner",IF(I93="","Add duration",IF(L93="","Add status",IF(AND(K93&lt;&gt;"",K93&lt;B93),"Check follow-up date",IF(AND(L93=Assumptions!$G$5,OR(J93="",K93="")),"Open item needs action/date","Ready")))))))))))),"Review entries"))</f>
        <v/>
      </c>
    </row>
    <row r="94" ht="25" customHeight="1">
      <c r="A94" s="16" t="n"/>
      <c r="B94" s="32" t="n"/>
      <c r="C94" s="18" t="n"/>
      <c r="D94" s="19" t="n"/>
      <c r="E94" s="19" t="n"/>
      <c r="F94" s="19" t="n"/>
      <c r="G94" s="19" t="n"/>
      <c r="H94" s="19" t="n"/>
      <c r="I94" s="20" t="n"/>
      <c r="J94" s="19" t="n"/>
      <c r="K94" s="32" t="n"/>
      <c r="L94" s="19" t="n"/>
      <c r="M94" s="11">
        <f>IF(B94="","",IFERROR(MAX(0,TODAY()-B94),""))</f>
        <v/>
      </c>
      <c r="N94" s="23">
        <f>IF(A94="","",IFERROR(IF(OR(L94=Assumptions!$G$6,L94=Assumptions!$G$7),"Closed",IF(K94="","Needs date",IF(K94&lt;TODAY(),"Overdue",IF(K94=TODAY(),"Due today",IF(K94&lt;=TODAY()+Assumptions!$L$5,"Due soon","Scheduled"))))),"Check date"))</f>
        <v/>
      </c>
      <c r="O94" s="24">
        <f>IF(COUNTA(A94:L94)=0,"",IFERROR(IF(A94="","Add call ID",IF(COUNTIF($A$5:$A$104,A94)&gt;1,"Duplicate call ID",IF(B94="","Add call date",IF(C94="","Add direction",IF(D94="","Add contact / account",IF(F94="","Add purpose",IF(G94="","Add outcome",IF(H94="","Add owner",IF(I94="","Add duration",IF(L94="","Add status",IF(AND(K94&lt;&gt;"",K94&lt;B94),"Check follow-up date",IF(AND(L94=Assumptions!$G$5,OR(J94="",K94="")),"Open item needs action/date","Ready")))))))))))),"Review entries"))</f>
        <v/>
      </c>
    </row>
    <row r="95" ht="25" customHeight="1">
      <c r="A95" s="16" t="n"/>
      <c r="B95" s="32" t="n"/>
      <c r="C95" s="18" t="n"/>
      <c r="D95" s="19" t="n"/>
      <c r="E95" s="19" t="n"/>
      <c r="F95" s="19" t="n"/>
      <c r="G95" s="19" t="n"/>
      <c r="H95" s="19" t="n"/>
      <c r="I95" s="20" t="n"/>
      <c r="J95" s="19" t="n"/>
      <c r="K95" s="32" t="n"/>
      <c r="L95" s="19" t="n"/>
      <c r="M95" s="7">
        <f>IF(B95="","",IFERROR(MAX(0,TODAY()-B95),""))</f>
        <v/>
      </c>
      <c r="N95" s="21">
        <f>IF(A95="","",IFERROR(IF(OR(L95=Assumptions!$G$6,L95=Assumptions!$G$7),"Closed",IF(K95="","Needs date",IF(K95&lt;TODAY(),"Overdue",IF(K95=TODAY(),"Due today",IF(K95&lt;=TODAY()+Assumptions!$L$5,"Due soon","Scheduled"))))),"Check date"))</f>
        <v/>
      </c>
      <c r="O95" s="22">
        <f>IF(COUNTA(A95:L95)=0,"",IFERROR(IF(A95="","Add call ID",IF(COUNTIF($A$5:$A$104,A95)&gt;1,"Duplicate call ID",IF(B95="","Add call date",IF(C95="","Add direction",IF(D95="","Add contact / account",IF(F95="","Add purpose",IF(G95="","Add outcome",IF(H95="","Add owner",IF(I95="","Add duration",IF(L95="","Add status",IF(AND(K95&lt;&gt;"",K95&lt;B95),"Check follow-up date",IF(AND(L95=Assumptions!$G$5,OR(J95="",K95="")),"Open item needs action/date","Ready")))))))))))),"Review entries"))</f>
        <v/>
      </c>
    </row>
    <row r="96" ht="25" customHeight="1">
      <c r="A96" s="16" t="n"/>
      <c r="B96" s="32" t="n"/>
      <c r="C96" s="18" t="n"/>
      <c r="D96" s="19" t="n"/>
      <c r="E96" s="19" t="n"/>
      <c r="F96" s="19" t="n"/>
      <c r="G96" s="19" t="n"/>
      <c r="H96" s="19" t="n"/>
      <c r="I96" s="20" t="n"/>
      <c r="J96" s="19" t="n"/>
      <c r="K96" s="32" t="n"/>
      <c r="L96" s="19" t="n"/>
      <c r="M96" s="11">
        <f>IF(B96="","",IFERROR(MAX(0,TODAY()-B96),""))</f>
        <v/>
      </c>
      <c r="N96" s="23">
        <f>IF(A96="","",IFERROR(IF(OR(L96=Assumptions!$G$6,L96=Assumptions!$G$7),"Closed",IF(K96="","Needs date",IF(K96&lt;TODAY(),"Overdue",IF(K96=TODAY(),"Due today",IF(K96&lt;=TODAY()+Assumptions!$L$5,"Due soon","Scheduled"))))),"Check date"))</f>
        <v/>
      </c>
      <c r="O96" s="24">
        <f>IF(COUNTA(A96:L96)=0,"",IFERROR(IF(A96="","Add call ID",IF(COUNTIF($A$5:$A$104,A96)&gt;1,"Duplicate call ID",IF(B96="","Add call date",IF(C96="","Add direction",IF(D96="","Add contact / account",IF(F96="","Add purpose",IF(G96="","Add outcome",IF(H96="","Add owner",IF(I96="","Add duration",IF(L96="","Add status",IF(AND(K96&lt;&gt;"",K96&lt;B96),"Check follow-up date",IF(AND(L96=Assumptions!$G$5,OR(J96="",K96="")),"Open item needs action/date","Ready")))))))))))),"Review entries"))</f>
        <v/>
      </c>
    </row>
    <row r="97" ht="25" customHeight="1">
      <c r="A97" s="16" t="n"/>
      <c r="B97" s="32" t="n"/>
      <c r="C97" s="18" t="n"/>
      <c r="D97" s="19" t="n"/>
      <c r="E97" s="19" t="n"/>
      <c r="F97" s="19" t="n"/>
      <c r="G97" s="19" t="n"/>
      <c r="H97" s="19" t="n"/>
      <c r="I97" s="20" t="n"/>
      <c r="J97" s="19" t="n"/>
      <c r="K97" s="32" t="n"/>
      <c r="L97" s="19" t="n"/>
      <c r="M97" s="7">
        <f>IF(B97="","",IFERROR(MAX(0,TODAY()-B97),""))</f>
        <v/>
      </c>
      <c r="N97" s="21">
        <f>IF(A97="","",IFERROR(IF(OR(L97=Assumptions!$G$6,L97=Assumptions!$G$7),"Closed",IF(K97="","Needs date",IF(K97&lt;TODAY(),"Overdue",IF(K97=TODAY(),"Due today",IF(K97&lt;=TODAY()+Assumptions!$L$5,"Due soon","Scheduled"))))),"Check date"))</f>
        <v/>
      </c>
      <c r="O97" s="22">
        <f>IF(COUNTA(A97:L97)=0,"",IFERROR(IF(A97="","Add call ID",IF(COUNTIF($A$5:$A$104,A97)&gt;1,"Duplicate call ID",IF(B97="","Add call date",IF(C97="","Add direction",IF(D97="","Add contact / account",IF(F97="","Add purpose",IF(G97="","Add outcome",IF(H97="","Add owner",IF(I97="","Add duration",IF(L97="","Add status",IF(AND(K97&lt;&gt;"",K97&lt;B97),"Check follow-up date",IF(AND(L97=Assumptions!$G$5,OR(J97="",K97="")),"Open item needs action/date","Ready")))))))))))),"Review entries"))</f>
        <v/>
      </c>
    </row>
    <row r="98" ht="25" customHeight="1">
      <c r="A98" s="16" t="n"/>
      <c r="B98" s="32" t="n"/>
      <c r="C98" s="18" t="n"/>
      <c r="D98" s="19" t="n"/>
      <c r="E98" s="19" t="n"/>
      <c r="F98" s="19" t="n"/>
      <c r="G98" s="19" t="n"/>
      <c r="H98" s="19" t="n"/>
      <c r="I98" s="20" t="n"/>
      <c r="J98" s="19" t="n"/>
      <c r="K98" s="32" t="n"/>
      <c r="L98" s="19" t="n"/>
      <c r="M98" s="11">
        <f>IF(B98="","",IFERROR(MAX(0,TODAY()-B98),""))</f>
        <v/>
      </c>
      <c r="N98" s="23">
        <f>IF(A98="","",IFERROR(IF(OR(L98=Assumptions!$G$6,L98=Assumptions!$G$7),"Closed",IF(K98="","Needs date",IF(K98&lt;TODAY(),"Overdue",IF(K98=TODAY(),"Due today",IF(K98&lt;=TODAY()+Assumptions!$L$5,"Due soon","Scheduled"))))),"Check date"))</f>
        <v/>
      </c>
      <c r="O98" s="24">
        <f>IF(COUNTA(A98:L98)=0,"",IFERROR(IF(A98="","Add call ID",IF(COUNTIF($A$5:$A$104,A98)&gt;1,"Duplicate call ID",IF(B98="","Add call date",IF(C98="","Add direction",IF(D98="","Add contact / account",IF(F98="","Add purpose",IF(G98="","Add outcome",IF(H98="","Add owner",IF(I98="","Add duration",IF(L98="","Add status",IF(AND(K98&lt;&gt;"",K98&lt;B98),"Check follow-up date",IF(AND(L98=Assumptions!$G$5,OR(J98="",K98="")),"Open item needs action/date","Ready")))))))))))),"Review entries"))</f>
        <v/>
      </c>
    </row>
    <row r="99" ht="25" customHeight="1">
      <c r="A99" s="16" t="n"/>
      <c r="B99" s="32" t="n"/>
      <c r="C99" s="18" t="n"/>
      <c r="D99" s="19" t="n"/>
      <c r="E99" s="19" t="n"/>
      <c r="F99" s="19" t="n"/>
      <c r="G99" s="19" t="n"/>
      <c r="H99" s="19" t="n"/>
      <c r="I99" s="20" t="n"/>
      <c r="J99" s="19" t="n"/>
      <c r="K99" s="32" t="n"/>
      <c r="L99" s="19" t="n"/>
      <c r="M99" s="7">
        <f>IF(B99="","",IFERROR(MAX(0,TODAY()-B99),""))</f>
        <v/>
      </c>
      <c r="N99" s="21">
        <f>IF(A99="","",IFERROR(IF(OR(L99=Assumptions!$G$6,L99=Assumptions!$G$7),"Closed",IF(K99="","Needs date",IF(K99&lt;TODAY(),"Overdue",IF(K99=TODAY(),"Due today",IF(K99&lt;=TODAY()+Assumptions!$L$5,"Due soon","Scheduled"))))),"Check date"))</f>
        <v/>
      </c>
      <c r="O99" s="22">
        <f>IF(COUNTA(A99:L99)=0,"",IFERROR(IF(A99="","Add call ID",IF(COUNTIF($A$5:$A$104,A99)&gt;1,"Duplicate call ID",IF(B99="","Add call date",IF(C99="","Add direction",IF(D99="","Add contact / account",IF(F99="","Add purpose",IF(G99="","Add outcome",IF(H99="","Add owner",IF(I99="","Add duration",IF(L99="","Add status",IF(AND(K99&lt;&gt;"",K99&lt;B99),"Check follow-up date",IF(AND(L99=Assumptions!$G$5,OR(J99="",K99="")),"Open item needs action/date","Ready")))))))))))),"Review entries"))</f>
        <v/>
      </c>
    </row>
    <row r="100" ht="25" customHeight="1">
      <c r="A100" s="16" t="n"/>
      <c r="B100" s="32" t="n"/>
      <c r="C100" s="18" t="n"/>
      <c r="D100" s="19" t="n"/>
      <c r="E100" s="19" t="n"/>
      <c r="F100" s="19" t="n"/>
      <c r="G100" s="19" t="n"/>
      <c r="H100" s="19" t="n"/>
      <c r="I100" s="20" t="n"/>
      <c r="J100" s="19" t="n"/>
      <c r="K100" s="32" t="n"/>
      <c r="L100" s="19" t="n"/>
      <c r="M100" s="11">
        <f>IF(B100="","",IFERROR(MAX(0,TODAY()-B100),""))</f>
        <v/>
      </c>
      <c r="N100" s="23">
        <f>IF(A100="","",IFERROR(IF(OR(L100=Assumptions!$G$6,L100=Assumptions!$G$7),"Closed",IF(K100="","Needs date",IF(K100&lt;TODAY(),"Overdue",IF(K100=TODAY(),"Due today",IF(K100&lt;=TODAY()+Assumptions!$L$5,"Due soon","Scheduled"))))),"Check date"))</f>
        <v/>
      </c>
      <c r="O100" s="24">
        <f>IF(COUNTA(A100:L100)=0,"",IFERROR(IF(A100="","Add call ID",IF(COUNTIF($A$5:$A$104,A100)&gt;1,"Duplicate call ID",IF(B100="","Add call date",IF(C100="","Add direction",IF(D100="","Add contact / account",IF(F100="","Add purpose",IF(G100="","Add outcome",IF(H100="","Add owner",IF(I100="","Add duration",IF(L100="","Add status",IF(AND(K100&lt;&gt;"",K100&lt;B100),"Check follow-up date",IF(AND(L100=Assumptions!$G$5,OR(J100="",K100="")),"Open item needs action/date","Ready")))))))))))),"Review entries"))</f>
        <v/>
      </c>
    </row>
    <row r="101" ht="25" customHeight="1">
      <c r="A101" s="16" t="n"/>
      <c r="B101" s="32" t="n"/>
      <c r="C101" s="18" t="n"/>
      <c r="D101" s="19" t="n"/>
      <c r="E101" s="19" t="n"/>
      <c r="F101" s="19" t="n"/>
      <c r="G101" s="19" t="n"/>
      <c r="H101" s="19" t="n"/>
      <c r="I101" s="20" t="n"/>
      <c r="J101" s="19" t="n"/>
      <c r="K101" s="32" t="n"/>
      <c r="L101" s="19" t="n"/>
      <c r="M101" s="7">
        <f>IF(B101="","",IFERROR(MAX(0,TODAY()-B101),""))</f>
        <v/>
      </c>
      <c r="N101" s="21">
        <f>IF(A101="","",IFERROR(IF(OR(L101=Assumptions!$G$6,L101=Assumptions!$G$7),"Closed",IF(K101="","Needs date",IF(K101&lt;TODAY(),"Overdue",IF(K101=TODAY(),"Due today",IF(K101&lt;=TODAY()+Assumptions!$L$5,"Due soon","Scheduled"))))),"Check date"))</f>
        <v/>
      </c>
      <c r="O101" s="22">
        <f>IF(COUNTA(A101:L101)=0,"",IFERROR(IF(A101="","Add call ID",IF(COUNTIF($A$5:$A$104,A101)&gt;1,"Duplicate call ID",IF(B101="","Add call date",IF(C101="","Add direction",IF(D101="","Add contact / account",IF(F101="","Add purpose",IF(G101="","Add outcome",IF(H101="","Add owner",IF(I101="","Add duration",IF(L101="","Add status",IF(AND(K101&lt;&gt;"",K101&lt;B101),"Check follow-up date",IF(AND(L101=Assumptions!$G$5,OR(J101="",K101="")),"Open item needs action/date","Ready")))))))))))),"Review entries"))</f>
        <v/>
      </c>
    </row>
    <row r="102" ht="25" customHeight="1">
      <c r="A102" s="16" t="n"/>
      <c r="B102" s="32" t="n"/>
      <c r="C102" s="18" t="n"/>
      <c r="D102" s="19" t="n"/>
      <c r="E102" s="19" t="n"/>
      <c r="F102" s="19" t="n"/>
      <c r="G102" s="19" t="n"/>
      <c r="H102" s="19" t="n"/>
      <c r="I102" s="20" t="n"/>
      <c r="J102" s="19" t="n"/>
      <c r="K102" s="32" t="n"/>
      <c r="L102" s="19" t="n"/>
      <c r="M102" s="11">
        <f>IF(B102="","",IFERROR(MAX(0,TODAY()-B102),""))</f>
        <v/>
      </c>
      <c r="N102" s="23">
        <f>IF(A102="","",IFERROR(IF(OR(L102=Assumptions!$G$6,L102=Assumptions!$G$7),"Closed",IF(K102="","Needs date",IF(K102&lt;TODAY(),"Overdue",IF(K102=TODAY(),"Due today",IF(K102&lt;=TODAY()+Assumptions!$L$5,"Due soon","Scheduled"))))),"Check date"))</f>
        <v/>
      </c>
      <c r="O102" s="24">
        <f>IF(COUNTA(A102:L102)=0,"",IFERROR(IF(A102="","Add call ID",IF(COUNTIF($A$5:$A$104,A102)&gt;1,"Duplicate call ID",IF(B102="","Add call date",IF(C102="","Add direction",IF(D102="","Add contact / account",IF(F102="","Add purpose",IF(G102="","Add outcome",IF(H102="","Add owner",IF(I102="","Add duration",IF(L102="","Add status",IF(AND(K102&lt;&gt;"",K102&lt;B102),"Check follow-up date",IF(AND(L102=Assumptions!$G$5,OR(J102="",K102="")),"Open item needs action/date","Ready")))))))))))),"Review entries"))</f>
        <v/>
      </c>
    </row>
    <row r="103" ht="25" customHeight="1">
      <c r="A103" s="16" t="n"/>
      <c r="B103" s="32" t="n"/>
      <c r="C103" s="18" t="n"/>
      <c r="D103" s="19" t="n"/>
      <c r="E103" s="19" t="n"/>
      <c r="F103" s="19" t="n"/>
      <c r="G103" s="19" t="n"/>
      <c r="H103" s="19" t="n"/>
      <c r="I103" s="20" t="n"/>
      <c r="J103" s="19" t="n"/>
      <c r="K103" s="32" t="n"/>
      <c r="L103" s="19" t="n"/>
      <c r="M103" s="7">
        <f>IF(B103="","",IFERROR(MAX(0,TODAY()-B103),""))</f>
        <v/>
      </c>
      <c r="N103" s="21">
        <f>IF(A103="","",IFERROR(IF(OR(L103=Assumptions!$G$6,L103=Assumptions!$G$7),"Closed",IF(K103="","Needs date",IF(K103&lt;TODAY(),"Overdue",IF(K103=TODAY(),"Due today",IF(K103&lt;=TODAY()+Assumptions!$L$5,"Due soon","Scheduled"))))),"Check date"))</f>
        <v/>
      </c>
      <c r="O103" s="22">
        <f>IF(COUNTA(A103:L103)=0,"",IFERROR(IF(A103="","Add call ID",IF(COUNTIF($A$5:$A$104,A103)&gt;1,"Duplicate call ID",IF(B103="","Add call date",IF(C103="","Add direction",IF(D103="","Add contact / account",IF(F103="","Add purpose",IF(G103="","Add outcome",IF(H103="","Add owner",IF(I103="","Add duration",IF(L103="","Add status",IF(AND(K103&lt;&gt;"",K103&lt;B103),"Check follow-up date",IF(AND(L103=Assumptions!$G$5,OR(J103="",K103="")),"Open item needs action/date","Ready")))))))))))),"Review entries"))</f>
        <v/>
      </c>
    </row>
    <row r="104" ht="25" customHeight="1">
      <c r="A104" s="16" t="n"/>
      <c r="B104" s="32" t="n"/>
      <c r="C104" s="18" t="n"/>
      <c r="D104" s="19" t="n"/>
      <c r="E104" s="19" t="n"/>
      <c r="F104" s="19" t="n"/>
      <c r="G104" s="19" t="n"/>
      <c r="H104" s="19" t="n"/>
      <c r="I104" s="20" t="n"/>
      <c r="J104" s="19" t="n"/>
      <c r="K104" s="32" t="n"/>
      <c r="L104" s="19" t="n"/>
      <c r="M104" s="11">
        <f>IF(B104="","",IFERROR(MAX(0,TODAY()-B104),""))</f>
        <v/>
      </c>
      <c r="N104" s="23">
        <f>IF(A104="","",IFERROR(IF(OR(L104=Assumptions!$G$6,L104=Assumptions!$G$7),"Closed",IF(K104="","Needs date",IF(K104&lt;TODAY(),"Overdue",IF(K104=TODAY(),"Due today",IF(K104&lt;=TODAY()+Assumptions!$L$5,"Due soon","Scheduled"))))),"Check date"))</f>
        <v/>
      </c>
      <c r="O104" s="24">
        <f>IF(COUNTA(A104:L104)=0,"",IFERROR(IF(A104="","Add call ID",IF(COUNTIF($A$5:$A$104,A104)&gt;1,"Duplicate call ID",IF(B104="","Add call date",IF(C104="","Add direction",IF(D104="","Add contact / account",IF(F104="","Add purpose",IF(G104="","Add outcome",IF(H104="","Add owner",IF(I104="","Add duration",IF(L104="","Add status",IF(AND(K104&lt;&gt;"",K104&lt;B104),"Check follow-up date",IF(AND(L104=Assumptions!$G$5,OR(J104="",K104="")),"Open item needs action/date","Ready")))))))))))),"Review entries"))</f>
        <v/>
      </c>
    </row>
  </sheetData>
  <autoFilter ref="A4:O104"/>
  <mergeCells count="1">
    <mergeCell ref="A1:O1"/>
  </mergeCells>
  <conditionalFormatting sqref="K5:K104">
    <cfRule type="expression" priority="1" dxfId="0">
      <formula>AND($L5=Assumptions!$G$5,$K5&lt;TODAY(),$K5&lt;&gt;"")</formula>
    </cfRule>
  </conditionalFormatting>
  <conditionalFormatting sqref="N5:N104">
    <cfRule type="expression" priority="2" dxfId="0">
      <formula>$N5="Overdue"</formula>
    </cfRule>
    <cfRule type="expression" priority="3" dxfId="1">
      <formula>OR($N5="Due today",$N5="Due soon")</formula>
    </cfRule>
    <cfRule type="expression" priority="4" dxfId="2">
      <formula>OR($N5="Scheduled",$N5="Closed")</formula>
    </cfRule>
  </conditionalFormatting>
  <conditionalFormatting sqref="O5:O104">
    <cfRule type="expression" priority="5" dxfId="0">
      <formula>AND($O5&lt;&gt;"",$O5&lt;&gt;"Ready")</formula>
    </cfRule>
    <cfRule type="expression" priority="6" dxfId="2">
      <formula>$O5="Ready"</formula>
    </cfRule>
  </conditionalFormatting>
  <dataValidations count="8">
    <dataValidation sqref="C5:C104" showDropDown="0" showInputMessage="1" showErrorMessage="1" allowBlank="0" errorTitle="Direction check" error="Choose a direction from the Assumptions sheet." promptTitle="Call direction" prompt="Choose Inbound or Outbound." type="list">
      <formula1>=INDIRECT("Assumptions!$A$5:$A$6")</formula1>
    </dataValidation>
    <dataValidation sqref="F5:F104" showDropDown="0" showInputMessage="0" showErrorMessage="1" allowBlank="0" errorTitle="Purpose check" error="Choose a purpose from the Assumptions sheet." type="list">
      <formula1>=INDIRECT("Assumptions!$C$5:$C$9")</formula1>
    </dataValidation>
    <dataValidation sqref="G5:G104" showDropDown="0" showInputMessage="0" showErrorMessage="1" allowBlank="0" errorTitle="Outcome check" error="Choose an outcome from the Assumptions sheet." type="list">
      <formula1>=INDIRECT("Assumptions!$E$5:$E$11")</formula1>
    </dataValidation>
    <dataValidation sqref="H5:H104" showDropDown="0" showInputMessage="0" showErrorMessage="1" allowBlank="0" errorTitle="Owner check" error="Choose an owner from the Assumptions sheet." type="list">
      <formula1>=INDIRECT("Assumptions!$I$5:$I$9")</formula1>
    </dataValidation>
    <dataValidation sqref="L5:L104" showDropDown="0" showInputMessage="0" showErrorMessage="1" allowBlank="0" errorTitle="Status check" error="Choose a status from the Assumptions sheet." type="list">
      <formula1>=INDIRECT("Assumptions!$G$5:$G$7")</formula1>
    </dataValidation>
    <dataValidation sqref="B5:B104" showDropDown="0" showInputMessage="1" showErrorMessage="1" allowBlank="0" errorTitle="Call date check" error="Enter a date within the visible limits on the Assumptions sheet." promptTitle="Call date" prompt="Use a valid date in MM/DD/YYYY format." type="date" operator="between">
      <formula1>=INDIRECT("Assumptions!$L$6")</formula1>
      <formula2>=INDIRECT("Assumptions!$L$7")</formula2>
    </dataValidation>
    <dataValidation sqref="K5:K104" showDropDown="0" showInputMessage="1" showErrorMessage="1" allowBlank="0" errorTitle="Follow-up date check" error="Enter a valid follow-up date on or after the call date and within the visible date limits." promptTitle="Follow-up date" prompt="Use MM/DD/YYYY and do not enter a date before the call date." type="custom">
      <formula1>=OR(K5="",AND(ISNUMBER(B5),K5&gt;=B5,K5&gt;=INDIRECT("Assumptions!$L$6"),K5&lt;=INDIRECT("Assumptions!$L$7")))</formula1>
    </dataValidation>
    <dataValidation sqref="I5:I104" showDropDown="0" showInputMessage="1" showErrorMessage="1" allowBlank="0" errorTitle="Duration check" error="Enter whole minutes from 0 through the visible maximum." promptTitle="Call duration" prompt="Enter whole minutes. Zero is allowed for an unanswered call." type="whole" operator="between">
      <formula1>0</formula1>
      <formula2>=INDIRECT("Assumptions!$L$8")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" customWidth="1" min="2" max="2"/>
    <col width="27" customWidth="1" min="3" max="3"/>
    <col width="2" customWidth="1" min="4" max="4"/>
    <col width="34" customWidth="1" min="5" max="5"/>
    <col width="2" customWidth="1" min="6" max="6"/>
    <col width="21" customWidth="1" min="7" max="7"/>
    <col width="2" customWidth="1" min="8" max="8"/>
    <col width="28" customWidth="1" min="9" max="9"/>
    <col width="2" customWidth="1" min="10" max="10"/>
    <col width="25" customWidth="1" min="11" max="11"/>
    <col width="18" customWidth="1" min="12" max="12"/>
  </cols>
  <sheetData>
    <row r="1" ht="26" customHeight="1">
      <c r="A1" s="1" t="inlineStr">
        <is>
          <t>Insurance Call Outcome Log — Assumptions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8" t="n"/>
    </row>
    <row r="2" ht="22" customHeight="1">
      <c r="A2" s="14" t="inlineStr">
        <is>
          <t>Edit the orange cells carefully. Call Log validations and calculations use these visible choices and limits.</t>
        </is>
      </c>
    </row>
    <row r="3"/>
    <row r="4" ht="24" customHeight="1">
      <c r="A4" s="4" t="inlineStr">
        <is>
          <t>Direction</t>
        </is>
      </c>
      <c r="C4" s="4" t="inlineStr">
        <is>
          <t>Purpose</t>
        </is>
      </c>
      <c r="E4" s="4" t="inlineStr">
        <is>
          <t>Outcome</t>
        </is>
      </c>
      <c r="G4" s="4" t="inlineStr">
        <is>
          <t>Status</t>
        </is>
      </c>
      <c r="I4" s="4" t="inlineStr">
        <is>
          <t>Owner</t>
        </is>
      </c>
      <c r="K4" s="4" t="inlineStr">
        <is>
          <t>Setting</t>
        </is>
      </c>
      <c r="L4" s="4" t="inlineStr">
        <is>
          <t>Value</t>
        </is>
      </c>
    </row>
    <row r="5" ht="24" customHeight="1">
      <c r="A5" s="19" t="inlineStr">
        <is>
          <t>Inbound</t>
        </is>
      </c>
      <c r="C5" s="19" t="inlineStr">
        <is>
          <t>New business</t>
        </is>
      </c>
      <c r="E5" s="19" t="inlineStr">
        <is>
          <t>No answer</t>
        </is>
      </c>
      <c r="G5" s="19" t="inlineStr">
        <is>
          <t>Open</t>
        </is>
      </c>
      <c r="I5" s="19" t="inlineStr">
        <is>
          <t>Avery North (Fictional)</t>
        </is>
      </c>
      <c r="K5" s="22" t="inlineStr">
        <is>
          <t>Follow-up alert days</t>
        </is>
      </c>
      <c r="L5" s="25" t="n">
        <v>7</v>
      </c>
    </row>
    <row r="6" ht="24" customHeight="1">
      <c r="A6" s="19" t="inlineStr">
        <is>
          <t>Outbound</t>
        </is>
      </c>
      <c r="C6" s="19" t="inlineStr">
        <is>
          <t>Renewal outreach</t>
        </is>
      </c>
      <c r="E6" s="19" t="inlineStr">
        <is>
          <t>Left voicemail</t>
        </is>
      </c>
      <c r="G6" s="19" t="inlineStr">
        <is>
          <t>Completed</t>
        </is>
      </c>
      <c r="I6" s="19" t="inlineStr">
        <is>
          <t>Jordan Vale (Fictional)</t>
        </is>
      </c>
      <c r="K6" s="24" t="inlineStr">
        <is>
          <t>Earliest allowed date</t>
        </is>
      </c>
      <c r="L6" s="33" t="n">
        <v>44197</v>
      </c>
    </row>
    <row r="7" ht="24" customHeight="1">
      <c r="C7" s="19" t="inlineStr">
        <is>
          <t>Quote question</t>
        </is>
      </c>
      <c r="E7" s="19" t="inlineStr">
        <is>
          <t>Reached - information provided</t>
        </is>
      </c>
      <c r="G7" s="19" t="inlineStr">
        <is>
          <t>No Further Action</t>
        </is>
      </c>
      <c r="I7" s="19" t="inlineStr">
        <is>
          <t>Morgan Pine (Fictional)</t>
        </is>
      </c>
      <c r="K7" s="22" t="inlineStr">
        <is>
          <t>Latest allowed date</t>
        </is>
      </c>
      <c r="L7" s="33" t="n">
        <v>50040</v>
      </c>
    </row>
    <row r="8" ht="24" customHeight="1">
      <c r="C8" s="19" t="inlineStr">
        <is>
          <t>Account review</t>
        </is>
      </c>
      <c r="E8" s="19" t="inlineStr">
        <is>
          <t>Appointment set</t>
        </is>
      </c>
      <c r="I8" s="19" t="inlineStr">
        <is>
          <t>Casey Harbor (Fictional)</t>
        </is>
      </c>
      <c r="K8" s="24" t="inlineStr">
        <is>
          <t>Maximum call minutes</t>
        </is>
      </c>
      <c r="L8" s="25" t="n">
        <v>480</v>
      </c>
    </row>
    <row r="9" ht="24" customHeight="1">
      <c r="C9" s="19" t="inlineStr">
        <is>
          <t>Service-to-sales follow-up</t>
        </is>
      </c>
      <c r="E9" s="19" t="inlineStr">
        <is>
          <t>Quote requested</t>
        </is>
      </c>
      <c r="I9" s="19" t="inlineStr">
        <is>
          <t>Taylor Reed (Fictional)</t>
        </is>
      </c>
    </row>
    <row r="10" ht="24" customHeight="1">
      <c r="E10" s="19" t="inlineStr">
        <is>
          <t>Follow-up requested</t>
        </is>
      </c>
    </row>
    <row r="11" ht="24" customHeight="1">
      <c r="E11" s="19" t="inlineStr">
        <is>
          <t>Not interested</t>
        </is>
      </c>
    </row>
  </sheetData>
  <autoFilter ref="K4:L8"/>
  <mergeCells count="1"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2026-09-10T10:20:13Z</dcterms:created>
  <dcterms:modified xmlns:dcterms="http://purl.org/dc/terms/" xmlns:xsi="http://www.w3.org/2001/XMLSchema-instance" xsi:type="dcterms:W3CDTF">2026-09-10T10:20:14+00:00Z</dcterms:modified>
</cp:coreProperties>
</file>