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mission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'Summary'!$A$15:$C$19</definedName>
    <definedName name="_xlnm._FilterDatabase" localSheetId="1" hidden="1">'Commission Log'!$A$4:$Q$204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B73"/>
      <sz val="9"/>
    </font>
    <font>
      <name val="Calibri"/>
      <b val="1"/>
      <color rgb="00FFFFFF"/>
      <sz val="10"/>
    </font>
    <font>
      <name val="Calibri"/>
      <color rgb="0024343D"/>
      <sz val="10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FFF1D9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5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B5472F"/>
        <sz val="10"/>
      </font>
      <fill>
        <patternFill patternType="solid">
          <fgColor rgb="00FFF1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Expected vs. Received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173B57"/>
            </a:solidFill>
            <a:ln xmlns:a="http://schemas.openxmlformats.org/drawingml/2006/main">
              <a:solidFill>
                <a:srgbClr val="173B57"/>
              </a:solidFill>
              <a:prstDash val="solid"/>
            </a:ln>
          </spPr>
          <cat>
            <numRef>
              <f>'Summary'!$A$16:$A$19</f>
            </numRef>
          </cat>
          <val>
            <numRef>
              <f>'Summary'!$B$16:$B$19</f>
            </numRef>
          </val>
        </ser>
        <ser>
          <idx val="1"/>
          <order val="1"/>
          <tx>
            <strRef>
              <f>'Summary'!C15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'Summary'!$A$16:$A$19</f>
            </numRef>
          </cat>
          <val>
            <numRef>
              <f>'Summary'!$C$16:$C$19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Commission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Producer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</row>
      <rowOff>0</rowOff>
    </from>
    <ext cx="3671999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57"/>
    <outlinePr summaryBelow="1" summaryRight="1"/>
    <pageSetUpPr/>
  </sheetPr>
  <dimension ref="A1:L19"/>
  <sheetViews>
    <sheetView showGridLines="0" showRowColHeaders="1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9" customWidth="1" min="3" max="3"/>
    <col width="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Insurance Commission Tracker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</row>
    <row r="2" ht="30" customHeight="1">
      <c r="A2" s="3" t="inlineStr">
        <is>
          <t>Administrative commission indicators calculated from the Commission Log. Verify entered amounts and statement details with the responsible person.</t>
        </is>
      </c>
    </row>
    <row r="3">
      <c r="A3" s="4" t="inlineStr">
        <is>
          <t>Key Indicator</t>
        </is>
      </c>
      <c r="B3" s="4" t="inlineStr">
        <is>
          <t>Calculated Value</t>
        </is>
      </c>
    </row>
    <row r="4">
      <c r="A4" s="5" t="inlineStr">
        <is>
          <t>Total Expected Commission</t>
        </is>
      </c>
      <c r="B4" s="6">
        <f>IF(COUNT('Commission Log'!$K$5:$K$204)=0,"",IFERROR(SUM('Commission Log'!$K$5:$K$204),""))</f>
        <v/>
      </c>
    </row>
    <row r="5">
      <c r="A5" s="7" t="inlineStr">
        <is>
          <t>Total Received Commission</t>
        </is>
      </c>
      <c r="B5" s="8">
        <f>IF(COUNT('Commission Log'!$M$5:$M$204)=0,"",IFERROR(SUM('Commission Log'!$M$5:$M$204),""))</f>
        <v/>
      </c>
    </row>
    <row r="6">
      <c r="A6" s="5" t="inlineStr">
        <is>
          <t>Pending Expected Commission</t>
        </is>
      </c>
      <c r="B6" s="6">
        <f>IF(COUNT('Commission Log'!$K$5:$K$204)=0,"",IFERROR(SUMIF('Commission Log'!$O$5:$O$204,"Awaiting receipt",'Commission Log'!$K$5:$K$204)+SUMIF('Commission Log'!$O$5:$O$204,"Follow up",'Commission Log'!$K$5:$K$204),""))</f>
        <v/>
      </c>
    </row>
    <row r="7">
      <c r="A7" s="7" t="inlineStr">
        <is>
          <t>Net Variance on Entered Receipts</t>
        </is>
      </c>
      <c r="B7" s="8">
        <f>IF(COUNT('Commission Log'!$N$5:$N$204)=0,"",IFERROR(SUM('Commission Log'!$N$5:$N$204),""))</f>
        <v/>
      </c>
    </row>
    <row r="8">
      <c r="A8" s="5" t="inlineStr">
        <is>
          <t>Follow-up Items</t>
        </is>
      </c>
      <c r="B8" s="9">
        <f>IF(COUNTIF('Commission Log'!$A$5:$A$204,"&lt;&gt;")=0,"",COUNTIF('Commission Log'!$O$5:$O$204,"Follow up"))</f>
        <v/>
      </c>
    </row>
    <row r="9">
      <c r="A9" s="7" t="inlineStr">
        <is>
          <t>Matched Items</t>
        </is>
      </c>
      <c r="B9" s="10">
        <f>IF(COUNTIF('Commission Log'!$A$5:$A$204,"&lt;&gt;")=0,"",COUNTIF('Commission Log'!$O$5:$O$204,"Matched"))</f>
        <v/>
      </c>
    </row>
    <row r="10">
      <c r="A10" s="5" t="inlineStr">
        <is>
          <t>Variance or Date Review Items</t>
        </is>
      </c>
      <c r="B10" s="9">
        <f>IF(COUNTIF('Commission Log'!$A$5:$A$204,"&lt;&gt;")=0,"",COUNTIF('Commission Log'!$O$5:$O$204,"*review*")+COUNTIF('Commission Log'!$O$5:$O$204,"Review date"))</f>
        <v/>
      </c>
    </row>
    <row r="11">
      <c r="A11" s="7" t="inlineStr">
        <is>
          <t>Incomplete Items</t>
        </is>
      </c>
      <c r="B11" s="10">
        <f>IF(COUNTIF('Commission Log'!$A$5:$A$204,"&lt;&gt;")=0,"",COUNTIF('Commission Log'!$O$5:$O$204,"Incomplete"))</f>
        <v/>
      </c>
    </row>
    <row r="12">
      <c r="A12" s="5" t="inlineStr">
        <is>
          <t>Recorded Transactions</t>
        </is>
      </c>
      <c r="B12" s="9">
        <f>COUNTIF('Commission Log'!$A$5:$A$204,"&lt;&gt;")</f>
        <v/>
      </c>
    </row>
    <row r="13"/>
    <row r="14"/>
    <row r="15">
      <c r="A15" s="4" t="inlineStr">
        <is>
          <t>Producer</t>
        </is>
      </c>
      <c r="B15" s="4" t="inlineStr">
        <is>
          <t>Expected</t>
        </is>
      </c>
      <c r="C15" s="4" t="inlineStr">
        <is>
          <t>Received</t>
        </is>
      </c>
    </row>
    <row r="16">
      <c r="A16" s="5">
        <f>IF(Assumptions!$A$14="","",Assumptions!$A$14)</f>
        <v/>
      </c>
      <c r="B16" s="6">
        <f>IF($A16="","",IF(COUNTIF('Commission Log'!$D$5:$D$204,$A16)=0,"",IFERROR(SUMIF('Commission Log'!$D$5:$D$204,$A16,'Commission Log'!$K$5:$K$204),"")))</f>
        <v/>
      </c>
      <c r="C16" s="6">
        <f>IF($A16="","",IF(COUNTIF('Commission Log'!$D$5:$D$204,$A16)=0,"",IFERROR(SUMIF('Commission Log'!$D$5:$D$204,$A16,'Commission Log'!$M$5:$M$204),"")))</f>
        <v/>
      </c>
    </row>
    <row r="17">
      <c r="A17" s="7">
        <f>IF(Assumptions!$A$15="","",Assumptions!$A$15)</f>
        <v/>
      </c>
      <c r="B17" s="8">
        <f>IF($A17="","",IF(COUNTIF('Commission Log'!$D$5:$D$204,$A17)=0,"",IFERROR(SUMIF('Commission Log'!$D$5:$D$204,$A17,'Commission Log'!$K$5:$K$204),"")))</f>
        <v/>
      </c>
      <c r="C17" s="8">
        <f>IF($A17="","",IF(COUNTIF('Commission Log'!$D$5:$D$204,$A17)=0,"",IFERROR(SUMIF('Commission Log'!$D$5:$D$204,$A17,'Commission Log'!$M$5:$M$204),"")))</f>
        <v/>
      </c>
    </row>
    <row r="18">
      <c r="A18" s="5">
        <f>IF(Assumptions!$A$16="","",Assumptions!$A$16)</f>
        <v/>
      </c>
      <c r="B18" s="6">
        <f>IF($A18="","",IF(COUNTIF('Commission Log'!$D$5:$D$204,$A18)=0,"",IFERROR(SUMIF('Commission Log'!$D$5:$D$204,$A18,'Commission Log'!$K$5:$K$204),"")))</f>
        <v/>
      </c>
      <c r="C18" s="6">
        <f>IF($A18="","",IF(COUNTIF('Commission Log'!$D$5:$D$204,$A18)=0,"",IFERROR(SUMIF('Commission Log'!$D$5:$D$204,$A18,'Commission Log'!$M$5:$M$204),"")))</f>
        <v/>
      </c>
    </row>
    <row r="19">
      <c r="A19" s="7">
        <f>IF(Assumptions!$A$17="","",Assumptions!$A$17)</f>
        <v/>
      </c>
      <c r="B19" s="8">
        <f>IF($A19="","",IF(COUNTIF('Commission Log'!$D$5:$D$204,$A19)=0,"",IFERROR(SUMIF('Commission Log'!$D$5:$D$204,$A19,'Commission Log'!$K$5:$K$204),"")))</f>
        <v/>
      </c>
      <c r="C19" s="8">
        <f>IF($A19="","",IF(COUNTIF('Commission Log'!$D$5:$D$204,$A19)=0,"",IFERROR(SUMIF('Commission Log'!$D$5:$D$204,$A19,'Commission Log'!$M$5:$M$204),"")))</f>
        <v/>
      </c>
    </row>
  </sheetData>
  <autoFilter ref="A15:C19"/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56A2A"/>
    <outlinePr summaryBelow="1" summaryRight="1"/>
    <pageSetUpPr fitToPage="1"/>
  </sheetPr>
  <dimension ref="A1:Q204"/>
  <sheetViews>
    <sheetView showGridLines="0" showRowColHeaders="1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0" customWidth="1" min="3" max="3"/>
    <col width="24" customWidth="1" min="4" max="4"/>
    <col width="38" customWidth="1" min="5" max="5"/>
    <col width="17" customWidth="1" min="6" max="6"/>
    <col width="34" customWidth="1" min="7" max="7"/>
    <col width="18" customWidth="1" min="8" max="8"/>
    <col width="23" customWidth="1" min="9" max="9"/>
    <col width="17" customWidth="1" min="10" max="10"/>
    <col width="21" customWidth="1" min="11" max="11"/>
    <col width="14" customWidth="1" min="12" max="12"/>
    <col width="21" customWidth="1" min="13" max="13"/>
    <col width="16" customWidth="1" min="14" max="14"/>
    <col width="19" customWidth="1" min="15" max="15"/>
    <col width="23" customWidth="1" min="16" max="16"/>
    <col width="42" customWidth="1" min="17" max="17"/>
  </cols>
  <sheetData>
    <row r="1" ht="28" customHeight="1">
      <c r="A1" s="1" t="inlineStr">
        <is>
          <t>Commission Log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4" t="n"/>
    </row>
    <row r="2" ht="30" customHeight="1">
      <c r="A2" s="3" t="inlineStr">
        <is>
          <t>Yellow cells are editable. Formula columns calculate expected commission, variance, and a human review prompt from the entered administrative data.</t>
        </is>
      </c>
    </row>
    <row r="3"/>
    <row r="4" ht="34" customHeight="1">
      <c r="A4" s="11" t="inlineStr">
        <is>
          <t>Transaction ID</t>
        </is>
      </c>
      <c r="B4" s="11" t="inlineStr">
        <is>
          <t>Statement Date</t>
        </is>
      </c>
      <c r="C4" s="11" t="inlineStr">
        <is>
          <t>Statement Ref</t>
        </is>
      </c>
      <c r="D4" s="11" t="inlineStr">
        <is>
          <t>Producer</t>
        </is>
      </c>
      <c r="E4" s="11" t="inlineStr">
        <is>
          <t>Carrier</t>
        </is>
      </c>
      <c r="F4" s="11" t="inlineStr">
        <is>
          <t>Policy Ref</t>
        </is>
      </c>
      <c r="G4" s="11" t="inlineStr">
        <is>
          <t>Client</t>
        </is>
      </c>
      <c r="H4" s="11" t="inlineStr">
        <is>
          <t>Transaction Type</t>
        </is>
      </c>
      <c r="I4" s="11" t="inlineStr">
        <is>
          <t>Commissionable Premium</t>
        </is>
      </c>
      <c r="J4" s="11" t="inlineStr">
        <is>
          <t>Commission Rate</t>
        </is>
      </c>
      <c r="K4" s="11" t="inlineStr">
        <is>
          <t>Expected Commission</t>
        </is>
      </c>
      <c r="L4" s="11" t="inlineStr">
        <is>
          <t>Received Date</t>
        </is>
      </c>
      <c r="M4" s="11" t="inlineStr">
        <is>
          <t>Received Commission</t>
        </is>
      </c>
      <c r="N4" s="11" t="inlineStr">
        <is>
          <t>Variance</t>
        </is>
      </c>
      <c r="O4" s="11" t="inlineStr">
        <is>
          <t>Status</t>
        </is>
      </c>
      <c r="P4" s="11" t="inlineStr">
        <is>
          <t>Follow-up Owner</t>
        </is>
      </c>
      <c r="Q4" s="11" t="inlineStr">
        <is>
          <t>Notes</t>
        </is>
      </c>
    </row>
    <row r="5" ht="28" customHeight="1">
      <c r="A5" s="12" t="inlineStr">
        <is>
          <t>FIC-COM-0001</t>
        </is>
      </c>
      <c r="B5" s="25" t="n">
        <v>46204</v>
      </c>
      <c r="C5" s="12" t="inlineStr">
        <is>
          <t>FIC-STMT-2026-101</t>
        </is>
      </c>
      <c r="D5" s="12" t="inlineStr">
        <is>
          <t>Fictional Avery North</t>
        </is>
      </c>
      <c r="E5" s="12" t="inlineStr">
        <is>
          <t>Fictional Harborline Insurance Company</t>
        </is>
      </c>
      <c r="F5" s="12" t="inlineStr">
        <is>
          <t>FIC-POL-2101</t>
        </is>
      </c>
      <c r="G5" s="12" t="inlineStr">
        <is>
          <t>Fictional Blue Acorn Bakery LLC</t>
        </is>
      </c>
      <c r="H5" s="12" t="inlineStr">
        <is>
          <t>Renewal</t>
        </is>
      </c>
      <c r="I5" s="14" t="n">
        <v>12500</v>
      </c>
      <c r="J5" s="15" t="n">
        <v>0.12</v>
      </c>
      <c r="K5" s="8">
        <f>IF(OR($A5="",$I5="",$J5=""),"",IFERROR($I5*$J5,""))</f>
        <v/>
      </c>
      <c r="L5" s="25" t="n">
        <v>46218</v>
      </c>
      <c r="M5" s="14" t="n">
        <v>1500</v>
      </c>
      <c r="N5" s="8">
        <f>IF(OR($K5="",$M5=""),"",IFERROR($M5-$K5,""))</f>
        <v/>
      </c>
      <c r="O5" s="7">
        <f>IF($A5="","",IF(OR($B5="",$C5="",$D5="",$E5="",$F5="",$G5="",$H5="",$I5="",$J5="",$P5=""),"Incomplete",IF(AND($L5="",$M5=""),IF(TODAY()&gt;$B5+Assumptions!$B$4,"Follow up","Awaiting receipt"),IF(OR($L5="",$M5=""),"Incomplete",IF($L5&lt;$B5,"Review date",IF(ABS($N5)&lt;=Assumptions!$B$5,"Matched",IF($N5&lt;0,"Short / review","Over / review")))))))</f>
        <v/>
      </c>
      <c r="P5" s="12" t="inlineStr">
        <is>
          <t>Fictional Riley Stone</t>
        </is>
      </c>
      <c r="Q5" s="16" t="inlineStr">
        <is>
          <t>Statement line reviewed.</t>
        </is>
      </c>
    </row>
    <row r="6" ht="28" customHeight="1">
      <c r="A6" s="12" t="inlineStr">
        <is>
          <t>FIC-COM-0002</t>
        </is>
      </c>
      <c r="B6" s="25" t="n">
        <v>46204</v>
      </c>
      <c r="C6" s="12" t="inlineStr">
        <is>
          <t>FIC-STMT-2026-101</t>
        </is>
      </c>
      <c r="D6" s="12" t="inlineStr">
        <is>
          <t>Fictional Jordan Vale</t>
        </is>
      </c>
      <c r="E6" s="12" t="inlineStr">
        <is>
          <t>Fictional Harborline Insurance Company</t>
        </is>
      </c>
      <c r="F6" s="12" t="inlineStr">
        <is>
          <t>FIC-POL-2102</t>
        </is>
      </c>
      <c r="G6" s="12" t="inlineStr">
        <is>
          <t>Fictional Cedar Lantern Studio LLC</t>
        </is>
      </c>
      <c r="H6" s="12" t="inlineStr">
        <is>
          <t>New Business</t>
        </is>
      </c>
      <c r="I6" s="14" t="n">
        <v>8000</v>
      </c>
      <c r="J6" s="15" t="n">
        <v>0.1</v>
      </c>
      <c r="K6" s="6">
        <f>IF(OR($A6="",$I6="",$J6=""),"",IFERROR($I6*$J6,""))</f>
        <v/>
      </c>
      <c r="L6" s="25" t="n">
        <v>46218</v>
      </c>
      <c r="M6" s="14" t="n">
        <v>760</v>
      </c>
      <c r="N6" s="6">
        <f>IF(OR($K6="",$M6=""),"",IFERROR($M6-$K6,""))</f>
        <v/>
      </c>
      <c r="O6" s="5">
        <f>IF($A6="","",IF(OR($B6="",$C6="",$D6="",$E6="",$F6="",$G6="",$H6="",$I6="",$J6="",$P6=""),"Incomplete",IF(AND($L6="",$M6=""),IF(TODAY()&gt;$B6+Assumptions!$B$4,"Follow up","Awaiting receipt"),IF(OR($L6="",$M6=""),"Incomplete",IF($L6&lt;$B6,"Review date",IF(ABS($N6)&lt;=Assumptions!$B$5,"Matched",IF($N6&lt;0,"Short / review","Over / review")))))))</f>
        <v/>
      </c>
      <c r="P6" s="12" t="inlineStr">
        <is>
          <t>Fictional Taylor Moss</t>
        </is>
      </c>
      <c r="Q6" s="16" t="inlineStr">
        <is>
          <t>Received amount needs a statement check.</t>
        </is>
      </c>
    </row>
    <row r="7" ht="28" customHeight="1">
      <c r="A7" s="12" t="inlineStr">
        <is>
          <t>FIC-COM-0003</t>
        </is>
      </c>
      <c r="B7" s="25" t="n">
        <v>46224</v>
      </c>
      <c r="C7" s="12" t="inlineStr">
        <is>
          <t>FIC-STMT-2026-102</t>
        </is>
      </c>
      <c r="D7" s="12" t="inlineStr">
        <is>
          <t>Fictional Morgan Reed</t>
        </is>
      </c>
      <c r="E7" s="12" t="inlineStr">
        <is>
          <t>Fictional Red Maple Casualty Company</t>
        </is>
      </c>
      <c r="F7" s="12" t="inlineStr">
        <is>
          <t>FIC-POL-2103</t>
        </is>
      </c>
      <c r="G7" s="12" t="inlineStr">
        <is>
          <t>Fictional Northwind Puzzle Works LLC</t>
        </is>
      </c>
      <c r="H7" s="12" t="inlineStr">
        <is>
          <t>Endorsement</t>
        </is>
      </c>
      <c r="I7" s="14" t="n">
        <v>6200</v>
      </c>
      <c r="J7" s="15" t="n">
        <v>0.15</v>
      </c>
      <c r="K7" s="8">
        <f>IF(OR($A7="",$I7="",$J7=""),"",IFERROR($I7*$J7,""))</f>
        <v/>
      </c>
      <c r="L7" s="25" t="n"/>
      <c r="M7" s="14" t="n"/>
      <c r="N7" s="8">
        <f>IF(OR($K7="",$M7=""),"",IFERROR($M7-$K7,""))</f>
        <v/>
      </c>
      <c r="O7" s="7">
        <f>IF($A7="","",IF(OR($B7="",$C7="",$D7="",$E7="",$F7="",$G7="",$H7="",$I7="",$J7="",$P7=""),"Incomplete",IF(AND($L7="",$M7=""),IF(TODAY()&gt;$B7+Assumptions!$B$4,"Follow up","Awaiting receipt"),IF(OR($L7="",$M7=""),"Incomplete",IF($L7&lt;$B7,"Review date",IF(ABS($N7)&lt;=Assumptions!$B$5,"Matched",IF($N7&lt;0,"Short / review","Over / review")))))))</f>
        <v/>
      </c>
      <c r="P7" s="12" t="inlineStr">
        <is>
          <t>Fictional Quinn Harbor</t>
        </is>
      </c>
      <c r="Q7" s="16" t="inlineStr">
        <is>
          <t>No receipt has been entered.</t>
        </is>
      </c>
    </row>
    <row r="8" ht="28" customHeight="1">
      <c r="A8" s="12" t="inlineStr">
        <is>
          <t>FIC-COM-0004</t>
        </is>
      </c>
      <c r="B8" s="25" t="n">
        <v>46254</v>
      </c>
      <c r="C8" s="12" t="inlineStr">
        <is>
          <t>FIC-STMT-2026-103</t>
        </is>
      </c>
      <c r="D8" s="12" t="inlineStr">
        <is>
          <t>Fictional Casey Lake</t>
        </is>
      </c>
      <c r="E8" s="12" t="inlineStr">
        <is>
          <t>Fictional Summit Lantern Mutual</t>
        </is>
      </c>
      <c r="F8" s="12" t="inlineStr">
        <is>
          <t>FIC-POL-2104</t>
        </is>
      </c>
      <c r="G8" s="12" t="inlineStr">
        <is>
          <t>Fictional Silver Finch Bicycle Shop LLC</t>
        </is>
      </c>
      <c r="H8" s="12" t="inlineStr">
        <is>
          <t>Renewal</t>
        </is>
      </c>
      <c r="I8" s="14" t="n">
        <v>9600</v>
      </c>
      <c r="J8" s="15" t="n">
        <v>0.1</v>
      </c>
      <c r="K8" s="6">
        <f>IF(OR($A8="",$I8="",$J8=""),"",IFERROR($I8*$J8,""))</f>
        <v/>
      </c>
      <c r="L8" s="25" t="n"/>
      <c r="M8" s="14" t="n"/>
      <c r="N8" s="6">
        <f>IF(OR($K8="",$M8=""),"",IFERROR($M8-$K8,""))</f>
        <v/>
      </c>
      <c r="O8" s="5">
        <f>IF($A8="","",IF(OR($B8="",$C8="",$D8="",$E8="",$F8="",$G8="",$H8="",$I8="",$J8="",$P8=""),"Incomplete",IF(AND($L8="",$M8=""),IF(TODAY()&gt;$B8+Assumptions!$B$4,"Follow up","Awaiting receipt"),IF(OR($L8="",$M8=""),"Incomplete",IF($L8&lt;$B8,"Review date",IF(ABS($N8)&lt;=Assumptions!$B$5,"Matched",IF($N8&lt;0,"Short / review","Over / review")))))))</f>
        <v/>
      </c>
      <c r="P8" s="12" t="inlineStr">
        <is>
          <t>Fictional Riley Stone</t>
        </is>
      </c>
      <c r="Q8" s="16" t="inlineStr">
        <is>
          <t>Within the current review-age setting.</t>
        </is>
      </c>
    </row>
    <row r="9" ht="28" customHeight="1">
      <c r="A9" s="12" t="inlineStr">
        <is>
          <t>FIC-COM-0005</t>
        </is>
      </c>
      <c r="B9" s="25" t="n">
        <v>46216</v>
      </c>
      <c r="C9" s="12" t="inlineStr">
        <is>
          <t>FIC-STMT-2026-104</t>
        </is>
      </c>
      <c r="D9" s="12" t="inlineStr">
        <is>
          <t>Fictional Avery North</t>
        </is>
      </c>
      <c r="E9" s="12" t="inlineStr">
        <is>
          <t>Fictional Willow Arc Specialty Company</t>
        </is>
      </c>
      <c r="F9" s="12" t="inlineStr">
        <is>
          <t>FIC-POL-2105</t>
        </is>
      </c>
      <c r="G9" s="12" t="inlineStr">
        <is>
          <t>Fictional Copper Moon Garden LLC</t>
        </is>
      </c>
      <c r="H9" s="12" t="inlineStr">
        <is>
          <t>Cancellation</t>
        </is>
      </c>
      <c r="I9" s="14" t="n">
        <v>-1800</v>
      </c>
      <c r="J9" s="15" t="n">
        <v>0.1</v>
      </c>
      <c r="K9" s="8">
        <f>IF(OR($A9="",$I9="",$J9=""),"",IFERROR($I9*$J9,""))</f>
        <v/>
      </c>
      <c r="L9" s="25" t="n">
        <v>46232</v>
      </c>
      <c r="M9" s="14" t="n">
        <v>-180</v>
      </c>
      <c r="N9" s="8">
        <f>IF(OR($K9="",$M9=""),"",IFERROR($M9-$K9,""))</f>
        <v/>
      </c>
      <c r="O9" s="7">
        <f>IF($A9="","",IF(OR($B9="",$C9="",$D9="",$E9="",$F9="",$G9="",$H9="",$I9="",$J9="",$P9=""),"Incomplete",IF(AND($L9="",$M9=""),IF(TODAY()&gt;$B9+Assumptions!$B$4,"Follow up","Awaiting receipt"),IF(OR($L9="",$M9=""),"Incomplete",IF($L9&lt;$B9,"Review date",IF(ABS($N9)&lt;=Assumptions!$B$5,"Matched",IF($N9&lt;0,"Short / review","Over / review")))))))</f>
        <v/>
      </c>
      <c r="P9" s="12" t="inlineStr">
        <is>
          <t>Fictional Taylor Moss</t>
        </is>
      </c>
      <c r="Q9" s="16" t="inlineStr">
        <is>
          <t>Negative administrative adjustment.</t>
        </is>
      </c>
    </row>
    <row r="10" ht="28" customHeight="1">
      <c r="A10" s="12" t="inlineStr">
        <is>
          <t>FIC-COM-0006</t>
        </is>
      </c>
      <c r="B10" s="25" t="n">
        <v>46232</v>
      </c>
      <c r="C10" s="12" t="inlineStr">
        <is>
          <t>FIC-STMT-2026-105</t>
        </is>
      </c>
      <c r="D10" s="12" t="inlineStr">
        <is>
          <t>Fictional Jordan Vale</t>
        </is>
      </c>
      <c r="E10" s="12" t="inlineStr">
        <is>
          <t>Fictional Red Maple Casualty Company</t>
        </is>
      </c>
      <c r="F10" s="12" t="inlineStr">
        <is>
          <t>FIC-POL-2106</t>
        </is>
      </c>
      <c r="G10" s="12" t="inlineStr">
        <is>
          <t>Fictional Meadow Circuit Labs LLC</t>
        </is>
      </c>
      <c r="H10" s="12" t="inlineStr">
        <is>
          <t>New Business</t>
        </is>
      </c>
      <c r="I10" s="14" t="n">
        <v>5000</v>
      </c>
      <c r="J10" s="15" t="n">
        <v>0.12</v>
      </c>
      <c r="K10" s="6">
        <f>IF(OR($A10="",$I10="",$J10=""),"",IFERROR($I10*$J10,""))</f>
        <v/>
      </c>
      <c r="L10" s="25" t="n">
        <v>46250</v>
      </c>
      <c r="M10" s="14" t="n">
        <v>625</v>
      </c>
      <c r="N10" s="6">
        <f>IF(OR($K10="",$M10=""),"",IFERROR($M10-$K10,""))</f>
        <v/>
      </c>
      <c r="O10" s="5">
        <f>IF($A10="","",IF(OR($B10="",$C10="",$D10="",$E10="",$F10="",$G10="",$H10="",$I10="",$J10="",$P10=""),"Incomplete",IF(AND($L10="",$M10=""),IF(TODAY()&gt;$B10+Assumptions!$B$4,"Follow up","Awaiting receipt"),IF(OR($L10="",$M10=""),"Incomplete",IF($L10&lt;$B10,"Review date",IF(ABS($N10)&lt;=Assumptions!$B$5,"Matched",IF($N10&lt;0,"Short / review","Over / review")))))))</f>
        <v/>
      </c>
      <c r="P10" s="12" t="inlineStr">
        <is>
          <t>Fictional Quinn Harbor</t>
        </is>
      </c>
      <c r="Q10" s="16" t="inlineStr">
        <is>
          <t>Received amount exceeds the calculation.</t>
        </is>
      </c>
    </row>
    <row r="11" ht="28" customHeight="1">
      <c r="A11" s="12" t="inlineStr">
        <is>
          <t>FIC-COM-0007</t>
        </is>
      </c>
      <c r="B11" s="25" t="n">
        <v>46244</v>
      </c>
      <c r="C11" s="12" t="inlineStr">
        <is>
          <t>FIC-STMT-2026-106</t>
        </is>
      </c>
      <c r="D11" s="12" t="inlineStr">
        <is>
          <t>Fictional Morgan Reed</t>
        </is>
      </c>
      <c r="E11" s="12" t="inlineStr">
        <is>
          <t>Fictional Summit Lantern Mutual</t>
        </is>
      </c>
      <c r="F11" s="12" t="inlineStr">
        <is>
          <t>FIC-POL-2107</t>
        </is>
      </c>
      <c r="G11" s="12" t="inlineStr">
        <is>
          <t>Fictional Paper Harbor Books LLC</t>
        </is>
      </c>
      <c r="H11" s="12" t="inlineStr">
        <is>
          <t>Renewal</t>
        </is>
      </c>
      <c r="I11" s="14" t="n">
        <v>7500</v>
      </c>
      <c r="J11" s="15" t="n">
        <v>0.12</v>
      </c>
      <c r="K11" s="8">
        <f>IF(OR($A11="",$I11="",$J11=""),"",IFERROR($I11*$J11,""))</f>
        <v/>
      </c>
      <c r="L11" s="25" t="n"/>
      <c r="M11" s="14" t="n">
        <v>900</v>
      </c>
      <c r="N11" s="8">
        <f>IF(OR($K11="",$M11=""),"",IFERROR($M11-$K11,""))</f>
        <v/>
      </c>
      <c r="O11" s="7">
        <f>IF($A11="","",IF(OR($B11="",$C11="",$D11="",$E11="",$F11="",$G11="",$H11="",$I11="",$J11="",$P11=""),"Incomplete",IF(AND($L11="",$M11=""),IF(TODAY()&gt;$B11+Assumptions!$B$4,"Follow up","Awaiting receipt"),IF(OR($L11="",$M11=""),"Incomplete",IF($L11&lt;$B11,"Review date",IF(ABS($N11)&lt;=Assumptions!$B$5,"Matched",IF($N11&lt;0,"Short / review","Over / review")))))))</f>
        <v/>
      </c>
      <c r="P11" s="12" t="inlineStr">
        <is>
          <t>Fictional Riley Stone</t>
        </is>
      </c>
      <c r="Q11" s="16" t="inlineStr">
        <is>
          <t>Received date is intentionally blank for review.</t>
        </is>
      </c>
    </row>
    <row r="12" ht="28" customHeight="1">
      <c r="A12" s="12" t="inlineStr">
        <is>
          <t>FIC-COM-0008</t>
        </is>
      </c>
      <c r="B12" s="25" t="n">
        <v>46238</v>
      </c>
      <c r="C12" s="12" t="inlineStr">
        <is>
          <t>FIC-STMT-2026-107</t>
        </is>
      </c>
      <c r="D12" s="12" t="inlineStr">
        <is>
          <t>Fictional Casey Lake</t>
        </is>
      </c>
      <c r="E12" s="12" t="inlineStr">
        <is>
          <t>Fictional Willow Arc Specialty Company</t>
        </is>
      </c>
      <c r="F12" s="12" t="inlineStr">
        <is>
          <t>FIC-POL-2108</t>
        </is>
      </c>
      <c r="G12" s="12" t="inlineStr">
        <is>
          <t>Fictional Bright Pebble Cafe LLC</t>
        </is>
      </c>
      <c r="H12" s="12" t="inlineStr">
        <is>
          <t>Endorsement</t>
        </is>
      </c>
      <c r="I12" s="14" t="n">
        <v>4200</v>
      </c>
      <c r="J12" s="15" t="n">
        <v>0.15</v>
      </c>
      <c r="K12" s="6">
        <f>IF(OR($A12="",$I12="",$J12=""),"",IFERROR($I12*$J12,""))</f>
        <v/>
      </c>
      <c r="L12" s="25" t="n">
        <v>46259</v>
      </c>
      <c r="M12" s="14" t="n">
        <v>629</v>
      </c>
      <c r="N12" s="6">
        <f>IF(OR($K12="",$M12=""),"",IFERROR($M12-$K12,""))</f>
        <v/>
      </c>
      <c r="O12" s="5">
        <f>IF($A12="","",IF(OR($B12="",$C12="",$D12="",$E12="",$F12="",$G12="",$H12="",$I12="",$J12="",$P12=""),"Incomplete",IF(AND($L12="",$M12=""),IF(TODAY()&gt;$B12+Assumptions!$B$4,"Follow up","Awaiting receipt"),IF(OR($L12="",$M12=""),"Incomplete",IF($L12&lt;$B12,"Review date",IF(ABS($N12)&lt;=Assumptions!$B$5,"Matched",IF($N12&lt;0,"Short / review","Over / review")))))))</f>
        <v/>
      </c>
      <c r="P12" s="12" t="inlineStr">
        <is>
          <t>Fictional Taylor Moss</t>
        </is>
      </c>
      <c r="Q12" s="16" t="inlineStr">
        <is>
          <t>Variance equals the editable match tolerance.</t>
        </is>
      </c>
    </row>
    <row r="13" ht="28" customHeight="1">
      <c r="A13" s="12" t="inlineStr">
        <is>
          <t>FIC-COM-0009</t>
        </is>
      </c>
      <c r="B13" s="25" t="n">
        <v>46179</v>
      </c>
      <c r="C13" s="12" t="inlineStr">
        <is>
          <t>FIC-STMT-2026-108</t>
        </is>
      </c>
      <c r="D13" s="12" t="inlineStr">
        <is>
          <t>Fictional Avery North</t>
        </is>
      </c>
      <c r="E13" s="12" t="inlineStr">
        <is>
          <t>Fictional Harborline Insurance Company</t>
        </is>
      </c>
      <c r="F13" s="12" t="inlineStr">
        <is>
          <t>FIC-POL-2109</t>
        </is>
      </c>
      <c r="G13" s="12" t="inlineStr">
        <is>
          <t>Fictional Kite and Clover Design LLC</t>
        </is>
      </c>
      <c r="H13" s="12" t="inlineStr">
        <is>
          <t>Renewal</t>
        </is>
      </c>
      <c r="I13" s="14" t="n">
        <v>20000</v>
      </c>
      <c r="J13" s="15" t="n">
        <v>0.08</v>
      </c>
      <c r="K13" s="8">
        <f>IF(OR($A13="",$I13="",$J13=""),"",IFERROR($I13*$J13,""))</f>
        <v/>
      </c>
      <c r="L13" s="25" t="n"/>
      <c r="M13" s="14" t="n"/>
      <c r="N13" s="8">
        <f>IF(OR($K13="",$M13=""),"",IFERROR($M13-$K13,""))</f>
        <v/>
      </c>
      <c r="O13" s="7">
        <f>IF($A13="","",IF(OR($B13="",$C13="",$D13="",$E13="",$F13="",$G13="",$H13="",$I13="",$J13="",$P13=""),"Incomplete",IF(AND($L13="",$M13=""),IF(TODAY()&gt;$B13+Assumptions!$B$4,"Follow up","Awaiting receipt"),IF(OR($L13="",$M13=""),"Incomplete",IF($L13&lt;$B13,"Review date",IF(ABS($N13)&lt;=Assumptions!$B$5,"Matched",IF($N13&lt;0,"Short / review","Over / review")))))))</f>
        <v/>
      </c>
      <c r="P13" s="12" t="inlineStr">
        <is>
          <t>Fictional Quinn Harbor</t>
        </is>
      </c>
      <c r="Q13" s="16" t="inlineStr">
        <is>
          <t>Older item awaiting a human follow-up check.</t>
        </is>
      </c>
    </row>
    <row r="14" ht="28" customHeight="1">
      <c r="A14" s="12" t="inlineStr">
        <is>
          <t>FIC-COM-0010</t>
        </is>
      </c>
      <c r="B14" s="25" t="n">
        <v>46266</v>
      </c>
      <c r="C14" s="12" t="inlineStr">
        <is>
          <t>FIC-STMT-2026-109</t>
        </is>
      </c>
      <c r="D14" s="12" t="inlineStr">
        <is>
          <t>Fictional Jordan Vale</t>
        </is>
      </c>
      <c r="E14" s="12" t="inlineStr">
        <is>
          <t>Fictional Red Maple Casualty Company</t>
        </is>
      </c>
      <c r="F14" s="12" t="inlineStr">
        <is>
          <t>FIC-POL-2110</t>
        </is>
      </c>
      <c r="G14" s="12" t="inlineStr">
        <is>
          <t>Fictional Orchard Compass Market LLC</t>
        </is>
      </c>
      <c r="H14" s="12" t="inlineStr">
        <is>
          <t>New Business</t>
        </is>
      </c>
      <c r="I14" s="14" t="n">
        <v>3000</v>
      </c>
      <c r="J14" s="15" t="n">
        <v>0.1</v>
      </c>
      <c r="K14" s="6">
        <f>IF(OR($A14="",$I14="",$J14=""),"",IFERROR($I14*$J14,""))</f>
        <v/>
      </c>
      <c r="L14" s="25" t="n">
        <v>46273</v>
      </c>
      <c r="M14" s="14" t="n">
        <v>300</v>
      </c>
      <c r="N14" s="6">
        <f>IF(OR($K14="",$M14=""),"",IFERROR($M14-$K14,""))</f>
        <v/>
      </c>
      <c r="O14" s="5">
        <f>IF($A14="","",IF(OR($B14="",$C14="",$D14="",$E14="",$F14="",$G14="",$H14="",$I14="",$J14="",$P14=""),"Incomplete",IF(AND($L14="",$M14=""),IF(TODAY()&gt;$B14+Assumptions!$B$4,"Follow up","Awaiting receipt"),IF(OR($L14="",$M14=""),"Incomplete",IF($L14&lt;$B14,"Review date",IF(ABS($N14)&lt;=Assumptions!$B$5,"Matched",IF($N14&lt;0,"Short / review","Over / review")))))))</f>
        <v/>
      </c>
      <c r="P14" s="12" t="inlineStr">
        <is>
          <t>Fictional Riley Stone</t>
        </is>
      </c>
      <c r="Q14" s="16" t="inlineStr">
        <is>
          <t>Recent matched entry.</t>
        </is>
      </c>
    </row>
    <row r="15" ht="28" customHeight="1">
      <c r="A15" s="12" t="n"/>
      <c r="B15" s="25" t="n"/>
      <c r="C15" s="12" t="n"/>
      <c r="D15" s="12" t="n"/>
      <c r="E15" s="12" t="n"/>
      <c r="F15" s="12" t="n"/>
      <c r="G15" s="12" t="n"/>
      <c r="H15" s="12" t="n"/>
      <c r="I15" s="14" t="n"/>
      <c r="J15" s="15" t="n"/>
      <c r="K15" s="8">
        <f>IF(OR($A15="",$I15="",$J15=""),"",IFERROR($I15*$J15,""))</f>
        <v/>
      </c>
      <c r="L15" s="25" t="n"/>
      <c r="M15" s="14" t="n"/>
      <c r="N15" s="8">
        <f>IF(OR($K15="",$M15=""),"",IFERROR($M15-$K15,""))</f>
        <v/>
      </c>
      <c r="O15" s="7">
        <f>IF($A15="","",IF(OR($B15="",$C15="",$D15="",$E15="",$F15="",$G15="",$H15="",$I15="",$J15="",$P15=""),"Incomplete",IF(AND($L15="",$M15=""),IF(TODAY()&gt;$B15+Assumptions!$B$4,"Follow up","Awaiting receipt"),IF(OR($L15="",$M15=""),"Incomplete",IF($L15&lt;$B15,"Review date",IF(ABS($N15)&lt;=Assumptions!$B$5,"Matched",IF($N15&lt;0,"Short / review","Over / review")))))))</f>
        <v/>
      </c>
      <c r="P15" s="12" t="n"/>
      <c r="Q15" s="16" t="n"/>
    </row>
    <row r="16" ht="28" customHeight="1">
      <c r="A16" s="12" t="n"/>
      <c r="B16" s="25" t="n"/>
      <c r="C16" s="12" t="n"/>
      <c r="D16" s="12" t="n"/>
      <c r="E16" s="12" t="n"/>
      <c r="F16" s="12" t="n"/>
      <c r="G16" s="12" t="n"/>
      <c r="H16" s="12" t="n"/>
      <c r="I16" s="14" t="n"/>
      <c r="J16" s="15" t="n"/>
      <c r="K16" s="6">
        <f>IF(OR($A16="",$I16="",$J16=""),"",IFERROR($I16*$J16,""))</f>
        <v/>
      </c>
      <c r="L16" s="25" t="n"/>
      <c r="M16" s="14" t="n"/>
      <c r="N16" s="6">
        <f>IF(OR($K16="",$M16=""),"",IFERROR($M16-$K16,""))</f>
        <v/>
      </c>
      <c r="O16" s="5">
        <f>IF($A16="","",IF(OR($B16="",$C16="",$D16="",$E16="",$F16="",$G16="",$H16="",$I16="",$J16="",$P16=""),"Incomplete",IF(AND($L16="",$M16=""),IF(TODAY()&gt;$B16+Assumptions!$B$4,"Follow up","Awaiting receipt"),IF(OR($L16="",$M16=""),"Incomplete",IF($L16&lt;$B16,"Review date",IF(ABS($N16)&lt;=Assumptions!$B$5,"Matched",IF($N16&lt;0,"Short / review","Over / review")))))))</f>
        <v/>
      </c>
      <c r="P16" s="12" t="n"/>
      <c r="Q16" s="16" t="n"/>
    </row>
    <row r="17" ht="28" customHeight="1">
      <c r="A17" s="12" t="n"/>
      <c r="B17" s="25" t="n"/>
      <c r="C17" s="12" t="n"/>
      <c r="D17" s="12" t="n"/>
      <c r="E17" s="12" t="n"/>
      <c r="F17" s="12" t="n"/>
      <c r="G17" s="12" t="n"/>
      <c r="H17" s="12" t="n"/>
      <c r="I17" s="14" t="n"/>
      <c r="J17" s="15" t="n"/>
      <c r="K17" s="8">
        <f>IF(OR($A17="",$I17="",$J17=""),"",IFERROR($I17*$J17,""))</f>
        <v/>
      </c>
      <c r="L17" s="25" t="n"/>
      <c r="M17" s="14" t="n"/>
      <c r="N17" s="8">
        <f>IF(OR($K17="",$M17=""),"",IFERROR($M17-$K17,""))</f>
        <v/>
      </c>
      <c r="O17" s="7">
        <f>IF($A17="","",IF(OR($B17="",$C17="",$D17="",$E17="",$F17="",$G17="",$H17="",$I17="",$J17="",$P17=""),"Incomplete",IF(AND($L17="",$M17=""),IF(TODAY()&gt;$B17+Assumptions!$B$4,"Follow up","Awaiting receipt"),IF(OR($L17="",$M17=""),"Incomplete",IF($L17&lt;$B17,"Review date",IF(ABS($N17)&lt;=Assumptions!$B$5,"Matched",IF($N17&lt;0,"Short / review","Over / review")))))))</f>
        <v/>
      </c>
      <c r="P17" s="12" t="n"/>
      <c r="Q17" s="16" t="n"/>
    </row>
    <row r="18" ht="28" customHeight="1">
      <c r="A18" s="12" t="n"/>
      <c r="B18" s="25" t="n"/>
      <c r="C18" s="12" t="n"/>
      <c r="D18" s="12" t="n"/>
      <c r="E18" s="12" t="n"/>
      <c r="F18" s="12" t="n"/>
      <c r="G18" s="12" t="n"/>
      <c r="H18" s="12" t="n"/>
      <c r="I18" s="14" t="n"/>
      <c r="J18" s="15" t="n"/>
      <c r="K18" s="6">
        <f>IF(OR($A18="",$I18="",$J18=""),"",IFERROR($I18*$J18,""))</f>
        <v/>
      </c>
      <c r="L18" s="25" t="n"/>
      <c r="M18" s="14" t="n"/>
      <c r="N18" s="6">
        <f>IF(OR($K18="",$M18=""),"",IFERROR($M18-$K18,""))</f>
        <v/>
      </c>
      <c r="O18" s="5">
        <f>IF($A18="","",IF(OR($B18="",$C18="",$D18="",$E18="",$F18="",$G18="",$H18="",$I18="",$J18="",$P18=""),"Incomplete",IF(AND($L18="",$M18=""),IF(TODAY()&gt;$B18+Assumptions!$B$4,"Follow up","Awaiting receipt"),IF(OR($L18="",$M18=""),"Incomplete",IF($L18&lt;$B18,"Review date",IF(ABS($N18)&lt;=Assumptions!$B$5,"Matched",IF($N18&lt;0,"Short / review","Over / review")))))))</f>
        <v/>
      </c>
      <c r="P18" s="12" t="n"/>
      <c r="Q18" s="16" t="n"/>
    </row>
    <row r="19" ht="28" customHeight="1">
      <c r="A19" s="12" t="n"/>
      <c r="B19" s="25" t="n"/>
      <c r="C19" s="12" t="n"/>
      <c r="D19" s="12" t="n"/>
      <c r="E19" s="12" t="n"/>
      <c r="F19" s="12" t="n"/>
      <c r="G19" s="12" t="n"/>
      <c r="H19" s="12" t="n"/>
      <c r="I19" s="14" t="n"/>
      <c r="J19" s="15" t="n"/>
      <c r="K19" s="8">
        <f>IF(OR($A19="",$I19="",$J19=""),"",IFERROR($I19*$J19,""))</f>
        <v/>
      </c>
      <c r="L19" s="25" t="n"/>
      <c r="M19" s="14" t="n"/>
      <c r="N19" s="8">
        <f>IF(OR($K19="",$M19=""),"",IFERROR($M19-$K19,""))</f>
        <v/>
      </c>
      <c r="O19" s="7">
        <f>IF($A19="","",IF(OR($B19="",$C19="",$D19="",$E19="",$F19="",$G19="",$H19="",$I19="",$J19="",$P19=""),"Incomplete",IF(AND($L19="",$M19=""),IF(TODAY()&gt;$B19+Assumptions!$B$4,"Follow up","Awaiting receipt"),IF(OR($L19="",$M19=""),"Incomplete",IF($L19&lt;$B19,"Review date",IF(ABS($N19)&lt;=Assumptions!$B$5,"Matched",IF($N19&lt;0,"Short / review","Over / review")))))))</f>
        <v/>
      </c>
      <c r="P19" s="12" t="n"/>
      <c r="Q19" s="16" t="n"/>
    </row>
    <row r="20" ht="28" customHeight="1">
      <c r="A20" s="12" t="n"/>
      <c r="B20" s="25" t="n"/>
      <c r="C20" s="12" t="n"/>
      <c r="D20" s="12" t="n"/>
      <c r="E20" s="12" t="n"/>
      <c r="F20" s="12" t="n"/>
      <c r="G20" s="12" t="n"/>
      <c r="H20" s="12" t="n"/>
      <c r="I20" s="14" t="n"/>
      <c r="J20" s="15" t="n"/>
      <c r="K20" s="6">
        <f>IF(OR($A20="",$I20="",$J20=""),"",IFERROR($I20*$J20,""))</f>
        <v/>
      </c>
      <c r="L20" s="25" t="n"/>
      <c r="M20" s="14" t="n"/>
      <c r="N20" s="6">
        <f>IF(OR($K20="",$M20=""),"",IFERROR($M20-$K20,""))</f>
        <v/>
      </c>
      <c r="O20" s="5">
        <f>IF($A20="","",IF(OR($B20="",$C20="",$D20="",$E20="",$F20="",$G20="",$H20="",$I20="",$J20="",$P20=""),"Incomplete",IF(AND($L20="",$M20=""),IF(TODAY()&gt;$B20+Assumptions!$B$4,"Follow up","Awaiting receipt"),IF(OR($L20="",$M20=""),"Incomplete",IF($L20&lt;$B20,"Review date",IF(ABS($N20)&lt;=Assumptions!$B$5,"Matched",IF($N20&lt;0,"Short / review","Over / review")))))))</f>
        <v/>
      </c>
      <c r="P20" s="12" t="n"/>
      <c r="Q20" s="16" t="n"/>
    </row>
    <row r="21" ht="28" customHeight="1">
      <c r="A21" s="12" t="n"/>
      <c r="B21" s="25" t="n"/>
      <c r="C21" s="12" t="n"/>
      <c r="D21" s="12" t="n"/>
      <c r="E21" s="12" t="n"/>
      <c r="F21" s="12" t="n"/>
      <c r="G21" s="12" t="n"/>
      <c r="H21" s="12" t="n"/>
      <c r="I21" s="14" t="n"/>
      <c r="J21" s="15" t="n"/>
      <c r="K21" s="8">
        <f>IF(OR($A21="",$I21="",$J21=""),"",IFERROR($I21*$J21,""))</f>
        <v/>
      </c>
      <c r="L21" s="25" t="n"/>
      <c r="M21" s="14" t="n"/>
      <c r="N21" s="8">
        <f>IF(OR($K21="",$M21=""),"",IFERROR($M21-$K21,""))</f>
        <v/>
      </c>
      <c r="O21" s="7">
        <f>IF($A21="","",IF(OR($B21="",$C21="",$D21="",$E21="",$F21="",$G21="",$H21="",$I21="",$J21="",$P21=""),"Incomplete",IF(AND($L21="",$M21=""),IF(TODAY()&gt;$B21+Assumptions!$B$4,"Follow up","Awaiting receipt"),IF(OR($L21="",$M21=""),"Incomplete",IF($L21&lt;$B21,"Review date",IF(ABS($N21)&lt;=Assumptions!$B$5,"Matched",IF($N21&lt;0,"Short / review","Over / review")))))))</f>
        <v/>
      </c>
      <c r="P21" s="12" t="n"/>
      <c r="Q21" s="16" t="n"/>
    </row>
    <row r="22" ht="28" customHeight="1">
      <c r="A22" s="12" t="n"/>
      <c r="B22" s="25" t="n"/>
      <c r="C22" s="12" t="n"/>
      <c r="D22" s="12" t="n"/>
      <c r="E22" s="12" t="n"/>
      <c r="F22" s="12" t="n"/>
      <c r="G22" s="12" t="n"/>
      <c r="H22" s="12" t="n"/>
      <c r="I22" s="14" t="n"/>
      <c r="J22" s="15" t="n"/>
      <c r="K22" s="6">
        <f>IF(OR($A22="",$I22="",$J22=""),"",IFERROR($I22*$J22,""))</f>
        <v/>
      </c>
      <c r="L22" s="25" t="n"/>
      <c r="M22" s="14" t="n"/>
      <c r="N22" s="6">
        <f>IF(OR($K22="",$M22=""),"",IFERROR($M22-$K22,""))</f>
        <v/>
      </c>
      <c r="O22" s="5">
        <f>IF($A22="","",IF(OR($B22="",$C22="",$D22="",$E22="",$F22="",$G22="",$H22="",$I22="",$J22="",$P22=""),"Incomplete",IF(AND($L22="",$M22=""),IF(TODAY()&gt;$B22+Assumptions!$B$4,"Follow up","Awaiting receipt"),IF(OR($L22="",$M22=""),"Incomplete",IF($L22&lt;$B22,"Review date",IF(ABS($N22)&lt;=Assumptions!$B$5,"Matched",IF($N22&lt;0,"Short / review","Over / review")))))))</f>
        <v/>
      </c>
      <c r="P22" s="12" t="n"/>
      <c r="Q22" s="16" t="n"/>
    </row>
    <row r="23" ht="28" customHeight="1">
      <c r="A23" s="12" t="n"/>
      <c r="B23" s="25" t="n"/>
      <c r="C23" s="12" t="n"/>
      <c r="D23" s="12" t="n"/>
      <c r="E23" s="12" t="n"/>
      <c r="F23" s="12" t="n"/>
      <c r="G23" s="12" t="n"/>
      <c r="H23" s="12" t="n"/>
      <c r="I23" s="14" t="n"/>
      <c r="J23" s="15" t="n"/>
      <c r="K23" s="8">
        <f>IF(OR($A23="",$I23="",$J23=""),"",IFERROR($I23*$J23,""))</f>
        <v/>
      </c>
      <c r="L23" s="25" t="n"/>
      <c r="M23" s="14" t="n"/>
      <c r="N23" s="8">
        <f>IF(OR($K23="",$M23=""),"",IFERROR($M23-$K23,""))</f>
        <v/>
      </c>
      <c r="O23" s="7">
        <f>IF($A23="","",IF(OR($B23="",$C23="",$D23="",$E23="",$F23="",$G23="",$H23="",$I23="",$J23="",$P23=""),"Incomplete",IF(AND($L23="",$M23=""),IF(TODAY()&gt;$B23+Assumptions!$B$4,"Follow up","Awaiting receipt"),IF(OR($L23="",$M23=""),"Incomplete",IF($L23&lt;$B23,"Review date",IF(ABS($N23)&lt;=Assumptions!$B$5,"Matched",IF($N23&lt;0,"Short / review","Over / review")))))))</f>
        <v/>
      </c>
      <c r="P23" s="12" t="n"/>
      <c r="Q23" s="16" t="n"/>
    </row>
    <row r="24" ht="28" customHeight="1">
      <c r="A24" s="12" t="n"/>
      <c r="B24" s="25" t="n"/>
      <c r="C24" s="12" t="n"/>
      <c r="D24" s="12" t="n"/>
      <c r="E24" s="12" t="n"/>
      <c r="F24" s="12" t="n"/>
      <c r="G24" s="12" t="n"/>
      <c r="H24" s="12" t="n"/>
      <c r="I24" s="14" t="n"/>
      <c r="J24" s="15" t="n"/>
      <c r="K24" s="6">
        <f>IF(OR($A24="",$I24="",$J24=""),"",IFERROR($I24*$J24,""))</f>
        <v/>
      </c>
      <c r="L24" s="25" t="n"/>
      <c r="M24" s="14" t="n"/>
      <c r="N24" s="6">
        <f>IF(OR($K24="",$M24=""),"",IFERROR($M24-$K24,""))</f>
        <v/>
      </c>
      <c r="O24" s="5">
        <f>IF($A24="","",IF(OR($B24="",$C24="",$D24="",$E24="",$F24="",$G24="",$H24="",$I24="",$J24="",$P24=""),"Incomplete",IF(AND($L24="",$M24=""),IF(TODAY()&gt;$B24+Assumptions!$B$4,"Follow up","Awaiting receipt"),IF(OR($L24="",$M24=""),"Incomplete",IF($L24&lt;$B24,"Review date",IF(ABS($N24)&lt;=Assumptions!$B$5,"Matched",IF($N24&lt;0,"Short / review","Over / review")))))))</f>
        <v/>
      </c>
      <c r="P24" s="12" t="n"/>
      <c r="Q24" s="16" t="n"/>
    </row>
    <row r="25" ht="28" customHeight="1">
      <c r="A25" s="12" t="n"/>
      <c r="B25" s="25" t="n"/>
      <c r="C25" s="12" t="n"/>
      <c r="D25" s="12" t="n"/>
      <c r="E25" s="12" t="n"/>
      <c r="F25" s="12" t="n"/>
      <c r="G25" s="12" t="n"/>
      <c r="H25" s="12" t="n"/>
      <c r="I25" s="14" t="n"/>
      <c r="J25" s="15" t="n"/>
      <c r="K25" s="8">
        <f>IF(OR($A25="",$I25="",$J25=""),"",IFERROR($I25*$J25,""))</f>
        <v/>
      </c>
      <c r="L25" s="25" t="n"/>
      <c r="M25" s="14" t="n"/>
      <c r="N25" s="8">
        <f>IF(OR($K25="",$M25=""),"",IFERROR($M25-$K25,""))</f>
        <v/>
      </c>
      <c r="O25" s="7">
        <f>IF($A25="","",IF(OR($B25="",$C25="",$D25="",$E25="",$F25="",$G25="",$H25="",$I25="",$J25="",$P25=""),"Incomplete",IF(AND($L25="",$M25=""),IF(TODAY()&gt;$B25+Assumptions!$B$4,"Follow up","Awaiting receipt"),IF(OR($L25="",$M25=""),"Incomplete",IF($L25&lt;$B25,"Review date",IF(ABS($N25)&lt;=Assumptions!$B$5,"Matched",IF($N25&lt;0,"Short / review","Over / review")))))))</f>
        <v/>
      </c>
      <c r="P25" s="12" t="n"/>
      <c r="Q25" s="16" t="n"/>
    </row>
    <row r="26" ht="28" customHeight="1">
      <c r="A26" s="12" t="n"/>
      <c r="B26" s="25" t="n"/>
      <c r="C26" s="12" t="n"/>
      <c r="D26" s="12" t="n"/>
      <c r="E26" s="12" t="n"/>
      <c r="F26" s="12" t="n"/>
      <c r="G26" s="12" t="n"/>
      <c r="H26" s="12" t="n"/>
      <c r="I26" s="14" t="n"/>
      <c r="J26" s="15" t="n"/>
      <c r="K26" s="6">
        <f>IF(OR($A26="",$I26="",$J26=""),"",IFERROR($I26*$J26,""))</f>
        <v/>
      </c>
      <c r="L26" s="25" t="n"/>
      <c r="M26" s="14" t="n"/>
      <c r="N26" s="6">
        <f>IF(OR($K26="",$M26=""),"",IFERROR($M26-$K26,""))</f>
        <v/>
      </c>
      <c r="O26" s="5">
        <f>IF($A26="","",IF(OR($B26="",$C26="",$D26="",$E26="",$F26="",$G26="",$H26="",$I26="",$J26="",$P26=""),"Incomplete",IF(AND($L26="",$M26=""),IF(TODAY()&gt;$B26+Assumptions!$B$4,"Follow up","Awaiting receipt"),IF(OR($L26="",$M26=""),"Incomplete",IF($L26&lt;$B26,"Review date",IF(ABS($N26)&lt;=Assumptions!$B$5,"Matched",IF($N26&lt;0,"Short / review","Over / review")))))))</f>
        <v/>
      </c>
      <c r="P26" s="12" t="n"/>
      <c r="Q26" s="16" t="n"/>
    </row>
    <row r="27" ht="28" customHeight="1">
      <c r="A27" s="12" t="n"/>
      <c r="B27" s="25" t="n"/>
      <c r="C27" s="12" t="n"/>
      <c r="D27" s="12" t="n"/>
      <c r="E27" s="12" t="n"/>
      <c r="F27" s="12" t="n"/>
      <c r="G27" s="12" t="n"/>
      <c r="H27" s="12" t="n"/>
      <c r="I27" s="14" t="n"/>
      <c r="J27" s="15" t="n"/>
      <c r="K27" s="8">
        <f>IF(OR($A27="",$I27="",$J27=""),"",IFERROR($I27*$J27,""))</f>
        <v/>
      </c>
      <c r="L27" s="25" t="n"/>
      <c r="M27" s="14" t="n"/>
      <c r="N27" s="8">
        <f>IF(OR($K27="",$M27=""),"",IFERROR($M27-$K27,""))</f>
        <v/>
      </c>
      <c r="O27" s="7">
        <f>IF($A27="","",IF(OR($B27="",$C27="",$D27="",$E27="",$F27="",$G27="",$H27="",$I27="",$J27="",$P27=""),"Incomplete",IF(AND($L27="",$M27=""),IF(TODAY()&gt;$B27+Assumptions!$B$4,"Follow up","Awaiting receipt"),IF(OR($L27="",$M27=""),"Incomplete",IF($L27&lt;$B27,"Review date",IF(ABS($N27)&lt;=Assumptions!$B$5,"Matched",IF($N27&lt;0,"Short / review","Over / review")))))))</f>
        <v/>
      </c>
      <c r="P27" s="12" t="n"/>
      <c r="Q27" s="16" t="n"/>
    </row>
    <row r="28" ht="28" customHeight="1">
      <c r="A28" s="12" t="n"/>
      <c r="B28" s="25" t="n"/>
      <c r="C28" s="12" t="n"/>
      <c r="D28" s="12" t="n"/>
      <c r="E28" s="12" t="n"/>
      <c r="F28" s="12" t="n"/>
      <c r="G28" s="12" t="n"/>
      <c r="H28" s="12" t="n"/>
      <c r="I28" s="14" t="n"/>
      <c r="J28" s="15" t="n"/>
      <c r="K28" s="6">
        <f>IF(OR($A28="",$I28="",$J28=""),"",IFERROR($I28*$J28,""))</f>
        <v/>
      </c>
      <c r="L28" s="25" t="n"/>
      <c r="M28" s="14" t="n"/>
      <c r="N28" s="6">
        <f>IF(OR($K28="",$M28=""),"",IFERROR($M28-$K28,""))</f>
        <v/>
      </c>
      <c r="O28" s="5">
        <f>IF($A28="","",IF(OR($B28="",$C28="",$D28="",$E28="",$F28="",$G28="",$H28="",$I28="",$J28="",$P28=""),"Incomplete",IF(AND($L28="",$M28=""),IF(TODAY()&gt;$B28+Assumptions!$B$4,"Follow up","Awaiting receipt"),IF(OR($L28="",$M28=""),"Incomplete",IF($L28&lt;$B28,"Review date",IF(ABS($N28)&lt;=Assumptions!$B$5,"Matched",IF($N28&lt;0,"Short / review","Over / review")))))))</f>
        <v/>
      </c>
      <c r="P28" s="12" t="n"/>
      <c r="Q28" s="16" t="n"/>
    </row>
    <row r="29" ht="28" customHeight="1">
      <c r="A29" s="12" t="n"/>
      <c r="B29" s="25" t="n"/>
      <c r="C29" s="12" t="n"/>
      <c r="D29" s="12" t="n"/>
      <c r="E29" s="12" t="n"/>
      <c r="F29" s="12" t="n"/>
      <c r="G29" s="12" t="n"/>
      <c r="H29" s="12" t="n"/>
      <c r="I29" s="14" t="n"/>
      <c r="J29" s="15" t="n"/>
      <c r="K29" s="8">
        <f>IF(OR($A29="",$I29="",$J29=""),"",IFERROR($I29*$J29,""))</f>
        <v/>
      </c>
      <c r="L29" s="25" t="n"/>
      <c r="M29" s="14" t="n"/>
      <c r="N29" s="8">
        <f>IF(OR($K29="",$M29=""),"",IFERROR($M29-$K29,""))</f>
        <v/>
      </c>
      <c r="O29" s="7">
        <f>IF($A29="","",IF(OR($B29="",$C29="",$D29="",$E29="",$F29="",$G29="",$H29="",$I29="",$J29="",$P29=""),"Incomplete",IF(AND($L29="",$M29=""),IF(TODAY()&gt;$B29+Assumptions!$B$4,"Follow up","Awaiting receipt"),IF(OR($L29="",$M29=""),"Incomplete",IF($L29&lt;$B29,"Review date",IF(ABS($N29)&lt;=Assumptions!$B$5,"Matched",IF($N29&lt;0,"Short / review","Over / review")))))))</f>
        <v/>
      </c>
      <c r="P29" s="12" t="n"/>
      <c r="Q29" s="16" t="n"/>
    </row>
    <row r="30" ht="28" customHeight="1">
      <c r="A30" s="12" t="n"/>
      <c r="B30" s="25" t="n"/>
      <c r="C30" s="12" t="n"/>
      <c r="D30" s="12" t="n"/>
      <c r="E30" s="12" t="n"/>
      <c r="F30" s="12" t="n"/>
      <c r="G30" s="12" t="n"/>
      <c r="H30" s="12" t="n"/>
      <c r="I30" s="14" t="n"/>
      <c r="J30" s="15" t="n"/>
      <c r="K30" s="6">
        <f>IF(OR($A30="",$I30="",$J30=""),"",IFERROR($I30*$J30,""))</f>
        <v/>
      </c>
      <c r="L30" s="25" t="n"/>
      <c r="M30" s="14" t="n"/>
      <c r="N30" s="6">
        <f>IF(OR($K30="",$M30=""),"",IFERROR($M30-$K30,""))</f>
        <v/>
      </c>
      <c r="O30" s="5">
        <f>IF($A30="","",IF(OR($B30="",$C30="",$D30="",$E30="",$F30="",$G30="",$H30="",$I30="",$J30="",$P30=""),"Incomplete",IF(AND($L30="",$M30=""),IF(TODAY()&gt;$B30+Assumptions!$B$4,"Follow up","Awaiting receipt"),IF(OR($L30="",$M30=""),"Incomplete",IF($L30&lt;$B30,"Review date",IF(ABS($N30)&lt;=Assumptions!$B$5,"Matched",IF($N30&lt;0,"Short / review","Over / review")))))))</f>
        <v/>
      </c>
      <c r="P30" s="12" t="n"/>
      <c r="Q30" s="16" t="n"/>
    </row>
    <row r="31" ht="28" customHeight="1">
      <c r="A31" s="12" t="n"/>
      <c r="B31" s="25" t="n"/>
      <c r="C31" s="12" t="n"/>
      <c r="D31" s="12" t="n"/>
      <c r="E31" s="12" t="n"/>
      <c r="F31" s="12" t="n"/>
      <c r="G31" s="12" t="n"/>
      <c r="H31" s="12" t="n"/>
      <c r="I31" s="14" t="n"/>
      <c r="J31" s="15" t="n"/>
      <c r="K31" s="8">
        <f>IF(OR($A31="",$I31="",$J31=""),"",IFERROR($I31*$J31,""))</f>
        <v/>
      </c>
      <c r="L31" s="25" t="n"/>
      <c r="M31" s="14" t="n"/>
      <c r="N31" s="8">
        <f>IF(OR($K31="",$M31=""),"",IFERROR($M31-$K31,""))</f>
        <v/>
      </c>
      <c r="O31" s="7">
        <f>IF($A31="","",IF(OR($B31="",$C31="",$D31="",$E31="",$F31="",$G31="",$H31="",$I31="",$J31="",$P31=""),"Incomplete",IF(AND($L31="",$M31=""),IF(TODAY()&gt;$B31+Assumptions!$B$4,"Follow up","Awaiting receipt"),IF(OR($L31="",$M31=""),"Incomplete",IF($L31&lt;$B31,"Review date",IF(ABS($N31)&lt;=Assumptions!$B$5,"Matched",IF($N31&lt;0,"Short / review","Over / review")))))))</f>
        <v/>
      </c>
      <c r="P31" s="12" t="n"/>
      <c r="Q31" s="16" t="n"/>
    </row>
    <row r="32" ht="28" customHeight="1">
      <c r="A32" s="12" t="n"/>
      <c r="B32" s="25" t="n"/>
      <c r="C32" s="12" t="n"/>
      <c r="D32" s="12" t="n"/>
      <c r="E32" s="12" t="n"/>
      <c r="F32" s="12" t="n"/>
      <c r="G32" s="12" t="n"/>
      <c r="H32" s="12" t="n"/>
      <c r="I32" s="14" t="n"/>
      <c r="J32" s="15" t="n"/>
      <c r="K32" s="6">
        <f>IF(OR($A32="",$I32="",$J32=""),"",IFERROR($I32*$J32,""))</f>
        <v/>
      </c>
      <c r="L32" s="25" t="n"/>
      <c r="M32" s="14" t="n"/>
      <c r="N32" s="6">
        <f>IF(OR($K32="",$M32=""),"",IFERROR($M32-$K32,""))</f>
        <v/>
      </c>
      <c r="O32" s="5">
        <f>IF($A32="","",IF(OR($B32="",$C32="",$D32="",$E32="",$F32="",$G32="",$H32="",$I32="",$J32="",$P32=""),"Incomplete",IF(AND($L32="",$M32=""),IF(TODAY()&gt;$B32+Assumptions!$B$4,"Follow up","Awaiting receipt"),IF(OR($L32="",$M32=""),"Incomplete",IF($L32&lt;$B32,"Review date",IF(ABS($N32)&lt;=Assumptions!$B$5,"Matched",IF($N32&lt;0,"Short / review","Over / review")))))))</f>
        <v/>
      </c>
      <c r="P32" s="12" t="n"/>
      <c r="Q32" s="16" t="n"/>
    </row>
    <row r="33" ht="28" customHeight="1">
      <c r="A33" s="12" t="n"/>
      <c r="B33" s="25" t="n"/>
      <c r="C33" s="12" t="n"/>
      <c r="D33" s="12" t="n"/>
      <c r="E33" s="12" t="n"/>
      <c r="F33" s="12" t="n"/>
      <c r="G33" s="12" t="n"/>
      <c r="H33" s="12" t="n"/>
      <c r="I33" s="14" t="n"/>
      <c r="J33" s="15" t="n"/>
      <c r="K33" s="8">
        <f>IF(OR($A33="",$I33="",$J33=""),"",IFERROR($I33*$J33,""))</f>
        <v/>
      </c>
      <c r="L33" s="25" t="n"/>
      <c r="M33" s="14" t="n"/>
      <c r="N33" s="8">
        <f>IF(OR($K33="",$M33=""),"",IFERROR($M33-$K33,""))</f>
        <v/>
      </c>
      <c r="O33" s="7">
        <f>IF($A33="","",IF(OR($B33="",$C33="",$D33="",$E33="",$F33="",$G33="",$H33="",$I33="",$J33="",$P33=""),"Incomplete",IF(AND($L33="",$M33=""),IF(TODAY()&gt;$B33+Assumptions!$B$4,"Follow up","Awaiting receipt"),IF(OR($L33="",$M33=""),"Incomplete",IF($L33&lt;$B33,"Review date",IF(ABS($N33)&lt;=Assumptions!$B$5,"Matched",IF($N33&lt;0,"Short / review","Over / review")))))))</f>
        <v/>
      </c>
      <c r="P33" s="12" t="n"/>
      <c r="Q33" s="16" t="n"/>
    </row>
    <row r="34" ht="28" customHeight="1">
      <c r="A34" s="12" t="n"/>
      <c r="B34" s="25" t="n"/>
      <c r="C34" s="12" t="n"/>
      <c r="D34" s="12" t="n"/>
      <c r="E34" s="12" t="n"/>
      <c r="F34" s="12" t="n"/>
      <c r="G34" s="12" t="n"/>
      <c r="H34" s="12" t="n"/>
      <c r="I34" s="14" t="n"/>
      <c r="J34" s="15" t="n"/>
      <c r="K34" s="6">
        <f>IF(OR($A34="",$I34="",$J34=""),"",IFERROR($I34*$J34,""))</f>
        <v/>
      </c>
      <c r="L34" s="25" t="n"/>
      <c r="M34" s="14" t="n"/>
      <c r="N34" s="6">
        <f>IF(OR($K34="",$M34=""),"",IFERROR($M34-$K34,""))</f>
        <v/>
      </c>
      <c r="O34" s="5">
        <f>IF($A34="","",IF(OR($B34="",$C34="",$D34="",$E34="",$F34="",$G34="",$H34="",$I34="",$J34="",$P34=""),"Incomplete",IF(AND($L34="",$M34=""),IF(TODAY()&gt;$B34+Assumptions!$B$4,"Follow up","Awaiting receipt"),IF(OR($L34="",$M34=""),"Incomplete",IF($L34&lt;$B34,"Review date",IF(ABS($N34)&lt;=Assumptions!$B$5,"Matched",IF($N34&lt;0,"Short / review","Over / review")))))))</f>
        <v/>
      </c>
      <c r="P34" s="12" t="n"/>
      <c r="Q34" s="16" t="n"/>
    </row>
    <row r="35" ht="28" customHeight="1">
      <c r="A35" s="12" t="n"/>
      <c r="B35" s="25" t="n"/>
      <c r="C35" s="12" t="n"/>
      <c r="D35" s="12" t="n"/>
      <c r="E35" s="12" t="n"/>
      <c r="F35" s="12" t="n"/>
      <c r="G35" s="12" t="n"/>
      <c r="H35" s="12" t="n"/>
      <c r="I35" s="14" t="n"/>
      <c r="J35" s="15" t="n"/>
      <c r="K35" s="8">
        <f>IF(OR($A35="",$I35="",$J35=""),"",IFERROR($I35*$J35,""))</f>
        <v/>
      </c>
      <c r="L35" s="25" t="n"/>
      <c r="M35" s="14" t="n"/>
      <c r="N35" s="8">
        <f>IF(OR($K35="",$M35=""),"",IFERROR($M35-$K35,""))</f>
        <v/>
      </c>
      <c r="O35" s="7">
        <f>IF($A35="","",IF(OR($B35="",$C35="",$D35="",$E35="",$F35="",$G35="",$H35="",$I35="",$J35="",$P35=""),"Incomplete",IF(AND($L35="",$M35=""),IF(TODAY()&gt;$B35+Assumptions!$B$4,"Follow up","Awaiting receipt"),IF(OR($L35="",$M35=""),"Incomplete",IF($L35&lt;$B35,"Review date",IF(ABS($N35)&lt;=Assumptions!$B$5,"Matched",IF($N35&lt;0,"Short / review","Over / review")))))))</f>
        <v/>
      </c>
      <c r="P35" s="12" t="n"/>
      <c r="Q35" s="16" t="n"/>
    </row>
    <row r="36" ht="28" customHeight="1">
      <c r="A36" s="12" t="n"/>
      <c r="B36" s="25" t="n"/>
      <c r="C36" s="12" t="n"/>
      <c r="D36" s="12" t="n"/>
      <c r="E36" s="12" t="n"/>
      <c r="F36" s="12" t="n"/>
      <c r="G36" s="12" t="n"/>
      <c r="H36" s="12" t="n"/>
      <c r="I36" s="14" t="n"/>
      <c r="J36" s="15" t="n"/>
      <c r="K36" s="6">
        <f>IF(OR($A36="",$I36="",$J36=""),"",IFERROR($I36*$J36,""))</f>
        <v/>
      </c>
      <c r="L36" s="25" t="n"/>
      <c r="M36" s="14" t="n"/>
      <c r="N36" s="6">
        <f>IF(OR($K36="",$M36=""),"",IFERROR($M36-$K36,""))</f>
        <v/>
      </c>
      <c r="O36" s="5">
        <f>IF($A36="","",IF(OR($B36="",$C36="",$D36="",$E36="",$F36="",$G36="",$H36="",$I36="",$J36="",$P36=""),"Incomplete",IF(AND($L36="",$M36=""),IF(TODAY()&gt;$B36+Assumptions!$B$4,"Follow up","Awaiting receipt"),IF(OR($L36="",$M36=""),"Incomplete",IF($L36&lt;$B36,"Review date",IF(ABS($N36)&lt;=Assumptions!$B$5,"Matched",IF($N36&lt;0,"Short / review","Over / review")))))))</f>
        <v/>
      </c>
      <c r="P36" s="12" t="n"/>
      <c r="Q36" s="16" t="n"/>
    </row>
    <row r="37" ht="28" customHeight="1">
      <c r="A37" s="12" t="n"/>
      <c r="B37" s="25" t="n"/>
      <c r="C37" s="12" t="n"/>
      <c r="D37" s="12" t="n"/>
      <c r="E37" s="12" t="n"/>
      <c r="F37" s="12" t="n"/>
      <c r="G37" s="12" t="n"/>
      <c r="H37" s="12" t="n"/>
      <c r="I37" s="14" t="n"/>
      <c r="J37" s="15" t="n"/>
      <c r="K37" s="8">
        <f>IF(OR($A37="",$I37="",$J37=""),"",IFERROR($I37*$J37,""))</f>
        <v/>
      </c>
      <c r="L37" s="25" t="n"/>
      <c r="M37" s="14" t="n"/>
      <c r="N37" s="8">
        <f>IF(OR($K37="",$M37=""),"",IFERROR($M37-$K37,""))</f>
        <v/>
      </c>
      <c r="O37" s="7">
        <f>IF($A37="","",IF(OR($B37="",$C37="",$D37="",$E37="",$F37="",$G37="",$H37="",$I37="",$J37="",$P37=""),"Incomplete",IF(AND($L37="",$M37=""),IF(TODAY()&gt;$B37+Assumptions!$B$4,"Follow up","Awaiting receipt"),IF(OR($L37="",$M37=""),"Incomplete",IF($L37&lt;$B37,"Review date",IF(ABS($N37)&lt;=Assumptions!$B$5,"Matched",IF($N37&lt;0,"Short / review","Over / review")))))))</f>
        <v/>
      </c>
      <c r="P37" s="12" t="n"/>
      <c r="Q37" s="16" t="n"/>
    </row>
    <row r="38" ht="28" customHeight="1">
      <c r="A38" s="12" t="n"/>
      <c r="B38" s="25" t="n"/>
      <c r="C38" s="12" t="n"/>
      <c r="D38" s="12" t="n"/>
      <c r="E38" s="12" t="n"/>
      <c r="F38" s="12" t="n"/>
      <c r="G38" s="12" t="n"/>
      <c r="H38" s="12" t="n"/>
      <c r="I38" s="14" t="n"/>
      <c r="J38" s="15" t="n"/>
      <c r="K38" s="6">
        <f>IF(OR($A38="",$I38="",$J38=""),"",IFERROR($I38*$J38,""))</f>
        <v/>
      </c>
      <c r="L38" s="25" t="n"/>
      <c r="M38" s="14" t="n"/>
      <c r="N38" s="6">
        <f>IF(OR($K38="",$M38=""),"",IFERROR($M38-$K38,""))</f>
        <v/>
      </c>
      <c r="O38" s="5">
        <f>IF($A38="","",IF(OR($B38="",$C38="",$D38="",$E38="",$F38="",$G38="",$H38="",$I38="",$J38="",$P38=""),"Incomplete",IF(AND($L38="",$M38=""),IF(TODAY()&gt;$B38+Assumptions!$B$4,"Follow up","Awaiting receipt"),IF(OR($L38="",$M38=""),"Incomplete",IF($L38&lt;$B38,"Review date",IF(ABS($N38)&lt;=Assumptions!$B$5,"Matched",IF($N38&lt;0,"Short / review","Over / review")))))))</f>
        <v/>
      </c>
      <c r="P38" s="12" t="n"/>
      <c r="Q38" s="16" t="n"/>
    </row>
    <row r="39" ht="28" customHeight="1">
      <c r="A39" s="12" t="n"/>
      <c r="B39" s="25" t="n"/>
      <c r="C39" s="12" t="n"/>
      <c r="D39" s="12" t="n"/>
      <c r="E39" s="12" t="n"/>
      <c r="F39" s="12" t="n"/>
      <c r="G39" s="12" t="n"/>
      <c r="H39" s="12" t="n"/>
      <c r="I39" s="14" t="n"/>
      <c r="J39" s="15" t="n"/>
      <c r="K39" s="8">
        <f>IF(OR($A39="",$I39="",$J39=""),"",IFERROR($I39*$J39,""))</f>
        <v/>
      </c>
      <c r="L39" s="25" t="n"/>
      <c r="M39" s="14" t="n"/>
      <c r="N39" s="8">
        <f>IF(OR($K39="",$M39=""),"",IFERROR($M39-$K39,""))</f>
        <v/>
      </c>
      <c r="O39" s="7">
        <f>IF($A39="","",IF(OR($B39="",$C39="",$D39="",$E39="",$F39="",$G39="",$H39="",$I39="",$J39="",$P39=""),"Incomplete",IF(AND($L39="",$M39=""),IF(TODAY()&gt;$B39+Assumptions!$B$4,"Follow up","Awaiting receipt"),IF(OR($L39="",$M39=""),"Incomplete",IF($L39&lt;$B39,"Review date",IF(ABS($N39)&lt;=Assumptions!$B$5,"Matched",IF($N39&lt;0,"Short / review","Over / review")))))))</f>
        <v/>
      </c>
      <c r="P39" s="12" t="n"/>
      <c r="Q39" s="16" t="n"/>
    </row>
    <row r="40" ht="28" customHeight="1">
      <c r="A40" s="12" t="n"/>
      <c r="B40" s="25" t="n"/>
      <c r="C40" s="12" t="n"/>
      <c r="D40" s="12" t="n"/>
      <c r="E40" s="12" t="n"/>
      <c r="F40" s="12" t="n"/>
      <c r="G40" s="12" t="n"/>
      <c r="H40" s="12" t="n"/>
      <c r="I40" s="14" t="n"/>
      <c r="J40" s="15" t="n"/>
      <c r="K40" s="6">
        <f>IF(OR($A40="",$I40="",$J40=""),"",IFERROR($I40*$J40,""))</f>
        <v/>
      </c>
      <c r="L40" s="25" t="n"/>
      <c r="M40" s="14" t="n"/>
      <c r="N40" s="6">
        <f>IF(OR($K40="",$M40=""),"",IFERROR($M40-$K40,""))</f>
        <v/>
      </c>
      <c r="O40" s="5">
        <f>IF($A40="","",IF(OR($B40="",$C40="",$D40="",$E40="",$F40="",$G40="",$H40="",$I40="",$J40="",$P40=""),"Incomplete",IF(AND($L40="",$M40=""),IF(TODAY()&gt;$B40+Assumptions!$B$4,"Follow up","Awaiting receipt"),IF(OR($L40="",$M40=""),"Incomplete",IF($L40&lt;$B40,"Review date",IF(ABS($N40)&lt;=Assumptions!$B$5,"Matched",IF($N40&lt;0,"Short / review","Over / review")))))))</f>
        <v/>
      </c>
      <c r="P40" s="12" t="n"/>
      <c r="Q40" s="16" t="n"/>
    </row>
    <row r="41" ht="28" customHeight="1">
      <c r="A41" s="12" t="n"/>
      <c r="B41" s="25" t="n"/>
      <c r="C41" s="12" t="n"/>
      <c r="D41" s="12" t="n"/>
      <c r="E41" s="12" t="n"/>
      <c r="F41" s="12" t="n"/>
      <c r="G41" s="12" t="n"/>
      <c r="H41" s="12" t="n"/>
      <c r="I41" s="14" t="n"/>
      <c r="J41" s="15" t="n"/>
      <c r="K41" s="8">
        <f>IF(OR($A41="",$I41="",$J41=""),"",IFERROR($I41*$J41,""))</f>
        <v/>
      </c>
      <c r="L41" s="25" t="n"/>
      <c r="M41" s="14" t="n"/>
      <c r="N41" s="8">
        <f>IF(OR($K41="",$M41=""),"",IFERROR($M41-$K41,""))</f>
        <v/>
      </c>
      <c r="O41" s="7">
        <f>IF($A41="","",IF(OR($B41="",$C41="",$D41="",$E41="",$F41="",$G41="",$H41="",$I41="",$J41="",$P41=""),"Incomplete",IF(AND($L41="",$M41=""),IF(TODAY()&gt;$B41+Assumptions!$B$4,"Follow up","Awaiting receipt"),IF(OR($L41="",$M41=""),"Incomplete",IF($L41&lt;$B41,"Review date",IF(ABS($N41)&lt;=Assumptions!$B$5,"Matched",IF($N41&lt;0,"Short / review","Over / review")))))))</f>
        <v/>
      </c>
      <c r="P41" s="12" t="n"/>
      <c r="Q41" s="16" t="n"/>
    </row>
    <row r="42" ht="28" customHeight="1">
      <c r="A42" s="12" t="n"/>
      <c r="B42" s="25" t="n"/>
      <c r="C42" s="12" t="n"/>
      <c r="D42" s="12" t="n"/>
      <c r="E42" s="12" t="n"/>
      <c r="F42" s="12" t="n"/>
      <c r="G42" s="12" t="n"/>
      <c r="H42" s="12" t="n"/>
      <c r="I42" s="14" t="n"/>
      <c r="J42" s="15" t="n"/>
      <c r="K42" s="6">
        <f>IF(OR($A42="",$I42="",$J42=""),"",IFERROR($I42*$J42,""))</f>
        <v/>
      </c>
      <c r="L42" s="25" t="n"/>
      <c r="M42" s="14" t="n"/>
      <c r="N42" s="6">
        <f>IF(OR($K42="",$M42=""),"",IFERROR($M42-$K42,""))</f>
        <v/>
      </c>
      <c r="O42" s="5">
        <f>IF($A42="","",IF(OR($B42="",$C42="",$D42="",$E42="",$F42="",$G42="",$H42="",$I42="",$J42="",$P42=""),"Incomplete",IF(AND($L42="",$M42=""),IF(TODAY()&gt;$B42+Assumptions!$B$4,"Follow up","Awaiting receipt"),IF(OR($L42="",$M42=""),"Incomplete",IF($L42&lt;$B42,"Review date",IF(ABS($N42)&lt;=Assumptions!$B$5,"Matched",IF($N42&lt;0,"Short / review","Over / review")))))))</f>
        <v/>
      </c>
      <c r="P42" s="12" t="n"/>
      <c r="Q42" s="16" t="n"/>
    </row>
    <row r="43" ht="28" customHeight="1">
      <c r="A43" s="12" t="n"/>
      <c r="B43" s="25" t="n"/>
      <c r="C43" s="12" t="n"/>
      <c r="D43" s="12" t="n"/>
      <c r="E43" s="12" t="n"/>
      <c r="F43" s="12" t="n"/>
      <c r="G43" s="12" t="n"/>
      <c r="H43" s="12" t="n"/>
      <c r="I43" s="14" t="n"/>
      <c r="J43" s="15" t="n"/>
      <c r="K43" s="8">
        <f>IF(OR($A43="",$I43="",$J43=""),"",IFERROR($I43*$J43,""))</f>
        <v/>
      </c>
      <c r="L43" s="25" t="n"/>
      <c r="M43" s="14" t="n"/>
      <c r="N43" s="8">
        <f>IF(OR($K43="",$M43=""),"",IFERROR($M43-$K43,""))</f>
        <v/>
      </c>
      <c r="O43" s="7">
        <f>IF($A43="","",IF(OR($B43="",$C43="",$D43="",$E43="",$F43="",$G43="",$H43="",$I43="",$J43="",$P43=""),"Incomplete",IF(AND($L43="",$M43=""),IF(TODAY()&gt;$B43+Assumptions!$B$4,"Follow up","Awaiting receipt"),IF(OR($L43="",$M43=""),"Incomplete",IF($L43&lt;$B43,"Review date",IF(ABS($N43)&lt;=Assumptions!$B$5,"Matched",IF($N43&lt;0,"Short / review","Over / review")))))))</f>
        <v/>
      </c>
      <c r="P43" s="12" t="n"/>
      <c r="Q43" s="16" t="n"/>
    </row>
    <row r="44" ht="28" customHeight="1">
      <c r="A44" s="12" t="n"/>
      <c r="B44" s="25" t="n"/>
      <c r="C44" s="12" t="n"/>
      <c r="D44" s="12" t="n"/>
      <c r="E44" s="12" t="n"/>
      <c r="F44" s="12" t="n"/>
      <c r="G44" s="12" t="n"/>
      <c r="H44" s="12" t="n"/>
      <c r="I44" s="14" t="n"/>
      <c r="J44" s="15" t="n"/>
      <c r="K44" s="6">
        <f>IF(OR($A44="",$I44="",$J44=""),"",IFERROR($I44*$J44,""))</f>
        <v/>
      </c>
      <c r="L44" s="25" t="n"/>
      <c r="M44" s="14" t="n"/>
      <c r="N44" s="6">
        <f>IF(OR($K44="",$M44=""),"",IFERROR($M44-$K44,""))</f>
        <v/>
      </c>
      <c r="O44" s="5">
        <f>IF($A44="","",IF(OR($B44="",$C44="",$D44="",$E44="",$F44="",$G44="",$H44="",$I44="",$J44="",$P44=""),"Incomplete",IF(AND($L44="",$M44=""),IF(TODAY()&gt;$B44+Assumptions!$B$4,"Follow up","Awaiting receipt"),IF(OR($L44="",$M44=""),"Incomplete",IF($L44&lt;$B44,"Review date",IF(ABS($N44)&lt;=Assumptions!$B$5,"Matched",IF($N44&lt;0,"Short / review","Over / review")))))))</f>
        <v/>
      </c>
      <c r="P44" s="12" t="n"/>
      <c r="Q44" s="16" t="n"/>
    </row>
    <row r="45" ht="28" customHeight="1">
      <c r="A45" s="12" t="n"/>
      <c r="B45" s="25" t="n"/>
      <c r="C45" s="12" t="n"/>
      <c r="D45" s="12" t="n"/>
      <c r="E45" s="12" t="n"/>
      <c r="F45" s="12" t="n"/>
      <c r="G45" s="12" t="n"/>
      <c r="H45" s="12" t="n"/>
      <c r="I45" s="14" t="n"/>
      <c r="J45" s="15" t="n"/>
      <c r="K45" s="8">
        <f>IF(OR($A45="",$I45="",$J45=""),"",IFERROR($I45*$J45,""))</f>
        <v/>
      </c>
      <c r="L45" s="25" t="n"/>
      <c r="M45" s="14" t="n"/>
      <c r="N45" s="8">
        <f>IF(OR($K45="",$M45=""),"",IFERROR($M45-$K45,""))</f>
        <v/>
      </c>
      <c r="O45" s="7">
        <f>IF($A45="","",IF(OR($B45="",$C45="",$D45="",$E45="",$F45="",$G45="",$H45="",$I45="",$J45="",$P45=""),"Incomplete",IF(AND($L45="",$M45=""),IF(TODAY()&gt;$B45+Assumptions!$B$4,"Follow up","Awaiting receipt"),IF(OR($L45="",$M45=""),"Incomplete",IF($L45&lt;$B45,"Review date",IF(ABS($N45)&lt;=Assumptions!$B$5,"Matched",IF($N45&lt;0,"Short / review","Over / review")))))))</f>
        <v/>
      </c>
      <c r="P45" s="12" t="n"/>
      <c r="Q45" s="16" t="n"/>
    </row>
    <row r="46" ht="28" customHeight="1">
      <c r="A46" s="12" t="n"/>
      <c r="B46" s="25" t="n"/>
      <c r="C46" s="12" t="n"/>
      <c r="D46" s="12" t="n"/>
      <c r="E46" s="12" t="n"/>
      <c r="F46" s="12" t="n"/>
      <c r="G46" s="12" t="n"/>
      <c r="H46" s="12" t="n"/>
      <c r="I46" s="14" t="n"/>
      <c r="J46" s="15" t="n"/>
      <c r="K46" s="6">
        <f>IF(OR($A46="",$I46="",$J46=""),"",IFERROR($I46*$J46,""))</f>
        <v/>
      </c>
      <c r="L46" s="25" t="n"/>
      <c r="M46" s="14" t="n"/>
      <c r="N46" s="6">
        <f>IF(OR($K46="",$M46=""),"",IFERROR($M46-$K46,""))</f>
        <v/>
      </c>
      <c r="O46" s="5">
        <f>IF($A46="","",IF(OR($B46="",$C46="",$D46="",$E46="",$F46="",$G46="",$H46="",$I46="",$J46="",$P46=""),"Incomplete",IF(AND($L46="",$M46=""),IF(TODAY()&gt;$B46+Assumptions!$B$4,"Follow up","Awaiting receipt"),IF(OR($L46="",$M46=""),"Incomplete",IF($L46&lt;$B46,"Review date",IF(ABS($N46)&lt;=Assumptions!$B$5,"Matched",IF($N46&lt;0,"Short / review","Over / review")))))))</f>
        <v/>
      </c>
      <c r="P46" s="12" t="n"/>
      <c r="Q46" s="16" t="n"/>
    </row>
    <row r="47" ht="28" customHeight="1">
      <c r="A47" s="12" t="n"/>
      <c r="B47" s="25" t="n"/>
      <c r="C47" s="12" t="n"/>
      <c r="D47" s="12" t="n"/>
      <c r="E47" s="12" t="n"/>
      <c r="F47" s="12" t="n"/>
      <c r="G47" s="12" t="n"/>
      <c r="H47" s="12" t="n"/>
      <c r="I47" s="14" t="n"/>
      <c r="J47" s="15" t="n"/>
      <c r="K47" s="8">
        <f>IF(OR($A47="",$I47="",$J47=""),"",IFERROR($I47*$J47,""))</f>
        <v/>
      </c>
      <c r="L47" s="25" t="n"/>
      <c r="M47" s="14" t="n"/>
      <c r="N47" s="8">
        <f>IF(OR($K47="",$M47=""),"",IFERROR($M47-$K47,""))</f>
        <v/>
      </c>
      <c r="O47" s="7">
        <f>IF($A47="","",IF(OR($B47="",$C47="",$D47="",$E47="",$F47="",$G47="",$H47="",$I47="",$J47="",$P47=""),"Incomplete",IF(AND($L47="",$M47=""),IF(TODAY()&gt;$B47+Assumptions!$B$4,"Follow up","Awaiting receipt"),IF(OR($L47="",$M47=""),"Incomplete",IF($L47&lt;$B47,"Review date",IF(ABS($N47)&lt;=Assumptions!$B$5,"Matched",IF($N47&lt;0,"Short / review","Over / review")))))))</f>
        <v/>
      </c>
      <c r="P47" s="12" t="n"/>
      <c r="Q47" s="16" t="n"/>
    </row>
    <row r="48" ht="28" customHeight="1">
      <c r="A48" s="12" t="n"/>
      <c r="B48" s="25" t="n"/>
      <c r="C48" s="12" t="n"/>
      <c r="D48" s="12" t="n"/>
      <c r="E48" s="12" t="n"/>
      <c r="F48" s="12" t="n"/>
      <c r="G48" s="12" t="n"/>
      <c r="H48" s="12" t="n"/>
      <c r="I48" s="14" t="n"/>
      <c r="J48" s="15" t="n"/>
      <c r="K48" s="6">
        <f>IF(OR($A48="",$I48="",$J48=""),"",IFERROR($I48*$J48,""))</f>
        <v/>
      </c>
      <c r="L48" s="25" t="n"/>
      <c r="M48" s="14" t="n"/>
      <c r="N48" s="6">
        <f>IF(OR($K48="",$M48=""),"",IFERROR($M48-$K48,""))</f>
        <v/>
      </c>
      <c r="O48" s="5">
        <f>IF($A48="","",IF(OR($B48="",$C48="",$D48="",$E48="",$F48="",$G48="",$H48="",$I48="",$J48="",$P48=""),"Incomplete",IF(AND($L48="",$M48=""),IF(TODAY()&gt;$B48+Assumptions!$B$4,"Follow up","Awaiting receipt"),IF(OR($L48="",$M48=""),"Incomplete",IF($L48&lt;$B48,"Review date",IF(ABS($N48)&lt;=Assumptions!$B$5,"Matched",IF($N48&lt;0,"Short / review","Over / review")))))))</f>
        <v/>
      </c>
      <c r="P48" s="12" t="n"/>
      <c r="Q48" s="16" t="n"/>
    </row>
    <row r="49" ht="28" customHeight="1">
      <c r="A49" s="12" t="n"/>
      <c r="B49" s="25" t="n"/>
      <c r="C49" s="12" t="n"/>
      <c r="D49" s="12" t="n"/>
      <c r="E49" s="12" t="n"/>
      <c r="F49" s="12" t="n"/>
      <c r="G49" s="12" t="n"/>
      <c r="H49" s="12" t="n"/>
      <c r="I49" s="14" t="n"/>
      <c r="J49" s="15" t="n"/>
      <c r="K49" s="8">
        <f>IF(OR($A49="",$I49="",$J49=""),"",IFERROR($I49*$J49,""))</f>
        <v/>
      </c>
      <c r="L49" s="25" t="n"/>
      <c r="M49" s="14" t="n"/>
      <c r="N49" s="8">
        <f>IF(OR($K49="",$M49=""),"",IFERROR($M49-$K49,""))</f>
        <v/>
      </c>
      <c r="O49" s="7">
        <f>IF($A49="","",IF(OR($B49="",$C49="",$D49="",$E49="",$F49="",$G49="",$H49="",$I49="",$J49="",$P49=""),"Incomplete",IF(AND($L49="",$M49=""),IF(TODAY()&gt;$B49+Assumptions!$B$4,"Follow up","Awaiting receipt"),IF(OR($L49="",$M49=""),"Incomplete",IF($L49&lt;$B49,"Review date",IF(ABS($N49)&lt;=Assumptions!$B$5,"Matched",IF($N49&lt;0,"Short / review","Over / review")))))))</f>
        <v/>
      </c>
      <c r="P49" s="12" t="n"/>
      <c r="Q49" s="16" t="n"/>
    </row>
    <row r="50" ht="28" customHeight="1">
      <c r="A50" s="12" t="n"/>
      <c r="B50" s="25" t="n"/>
      <c r="C50" s="12" t="n"/>
      <c r="D50" s="12" t="n"/>
      <c r="E50" s="12" t="n"/>
      <c r="F50" s="12" t="n"/>
      <c r="G50" s="12" t="n"/>
      <c r="H50" s="12" t="n"/>
      <c r="I50" s="14" t="n"/>
      <c r="J50" s="15" t="n"/>
      <c r="K50" s="6">
        <f>IF(OR($A50="",$I50="",$J50=""),"",IFERROR($I50*$J50,""))</f>
        <v/>
      </c>
      <c r="L50" s="25" t="n"/>
      <c r="M50" s="14" t="n"/>
      <c r="N50" s="6">
        <f>IF(OR($K50="",$M50=""),"",IFERROR($M50-$K50,""))</f>
        <v/>
      </c>
      <c r="O50" s="5">
        <f>IF($A50="","",IF(OR($B50="",$C50="",$D50="",$E50="",$F50="",$G50="",$H50="",$I50="",$J50="",$P50=""),"Incomplete",IF(AND($L50="",$M50=""),IF(TODAY()&gt;$B50+Assumptions!$B$4,"Follow up","Awaiting receipt"),IF(OR($L50="",$M50=""),"Incomplete",IF($L50&lt;$B50,"Review date",IF(ABS($N50)&lt;=Assumptions!$B$5,"Matched",IF($N50&lt;0,"Short / review","Over / review")))))))</f>
        <v/>
      </c>
      <c r="P50" s="12" t="n"/>
      <c r="Q50" s="16" t="n"/>
    </row>
    <row r="51" ht="28" customHeight="1">
      <c r="A51" s="12" t="n"/>
      <c r="B51" s="25" t="n"/>
      <c r="C51" s="12" t="n"/>
      <c r="D51" s="12" t="n"/>
      <c r="E51" s="12" t="n"/>
      <c r="F51" s="12" t="n"/>
      <c r="G51" s="12" t="n"/>
      <c r="H51" s="12" t="n"/>
      <c r="I51" s="14" t="n"/>
      <c r="J51" s="15" t="n"/>
      <c r="K51" s="8">
        <f>IF(OR($A51="",$I51="",$J51=""),"",IFERROR($I51*$J51,""))</f>
        <v/>
      </c>
      <c r="L51" s="25" t="n"/>
      <c r="M51" s="14" t="n"/>
      <c r="N51" s="8">
        <f>IF(OR($K51="",$M51=""),"",IFERROR($M51-$K51,""))</f>
        <v/>
      </c>
      <c r="O51" s="7">
        <f>IF($A51="","",IF(OR($B51="",$C51="",$D51="",$E51="",$F51="",$G51="",$H51="",$I51="",$J51="",$P51=""),"Incomplete",IF(AND($L51="",$M51=""),IF(TODAY()&gt;$B51+Assumptions!$B$4,"Follow up","Awaiting receipt"),IF(OR($L51="",$M51=""),"Incomplete",IF($L51&lt;$B51,"Review date",IF(ABS($N51)&lt;=Assumptions!$B$5,"Matched",IF($N51&lt;0,"Short / review","Over / review")))))))</f>
        <v/>
      </c>
      <c r="P51" s="12" t="n"/>
      <c r="Q51" s="16" t="n"/>
    </row>
    <row r="52" ht="28" customHeight="1">
      <c r="A52" s="12" t="n"/>
      <c r="B52" s="25" t="n"/>
      <c r="C52" s="12" t="n"/>
      <c r="D52" s="12" t="n"/>
      <c r="E52" s="12" t="n"/>
      <c r="F52" s="12" t="n"/>
      <c r="G52" s="12" t="n"/>
      <c r="H52" s="12" t="n"/>
      <c r="I52" s="14" t="n"/>
      <c r="J52" s="15" t="n"/>
      <c r="K52" s="6">
        <f>IF(OR($A52="",$I52="",$J52=""),"",IFERROR($I52*$J52,""))</f>
        <v/>
      </c>
      <c r="L52" s="25" t="n"/>
      <c r="M52" s="14" t="n"/>
      <c r="N52" s="6">
        <f>IF(OR($K52="",$M52=""),"",IFERROR($M52-$K52,""))</f>
        <v/>
      </c>
      <c r="O52" s="5">
        <f>IF($A52="","",IF(OR($B52="",$C52="",$D52="",$E52="",$F52="",$G52="",$H52="",$I52="",$J52="",$P52=""),"Incomplete",IF(AND($L52="",$M52=""),IF(TODAY()&gt;$B52+Assumptions!$B$4,"Follow up","Awaiting receipt"),IF(OR($L52="",$M52=""),"Incomplete",IF($L52&lt;$B52,"Review date",IF(ABS($N52)&lt;=Assumptions!$B$5,"Matched",IF($N52&lt;0,"Short / review","Over / review")))))))</f>
        <v/>
      </c>
      <c r="P52" s="12" t="n"/>
      <c r="Q52" s="16" t="n"/>
    </row>
    <row r="53" ht="28" customHeight="1">
      <c r="A53" s="12" t="n"/>
      <c r="B53" s="25" t="n"/>
      <c r="C53" s="12" t="n"/>
      <c r="D53" s="12" t="n"/>
      <c r="E53" s="12" t="n"/>
      <c r="F53" s="12" t="n"/>
      <c r="G53" s="12" t="n"/>
      <c r="H53" s="12" t="n"/>
      <c r="I53" s="14" t="n"/>
      <c r="J53" s="15" t="n"/>
      <c r="K53" s="8">
        <f>IF(OR($A53="",$I53="",$J53=""),"",IFERROR($I53*$J53,""))</f>
        <v/>
      </c>
      <c r="L53" s="25" t="n"/>
      <c r="M53" s="14" t="n"/>
      <c r="N53" s="8">
        <f>IF(OR($K53="",$M53=""),"",IFERROR($M53-$K53,""))</f>
        <v/>
      </c>
      <c r="O53" s="7">
        <f>IF($A53="","",IF(OR($B53="",$C53="",$D53="",$E53="",$F53="",$G53="",$H53="",$I53="",$J53="",$P53=""),"Incomplete",IF(AND($L53="",$M53=""),IF(TODAY()&gt;$B53+Assumptions!$B$4,"Follow up","Awaiting receipt"),IF(OR($L53="",$M53=""),"Incomplete",IF($L53&lt;$B53,"Review date",IF(ABS($N53)&lt;=Assumptions!$B$5,"Matched",IF($N53&lt;0,"Short / review","Over / review")))))))</f>
        <v/>
      </c>
      <c r="P53" s="12" t="n"/>
      <c r="Q53" s="16" t="n"/>
    </row>
    <row r="54" ht="28" customHeight="1">
      <c r="A54" s="12" t="n"/>
      <c r="B54" s="25" t="n"/>
      <c r="C54" s="12" t="n"/>
      <c r="D54" s="12" t="n"/>
      <c r="E54" s="12" t="n"/>
      <c r="F54" s="12" t="n"/>
      <c r="G54" s="12" t="n"/>
      <c r="H54" s="12" t="n"/>
      <c r="I54" s="14" t="n"/>
      <c r="J54" s="15" t="n"/>
      <c r="K54" s="6">
        <f>IF(OR($A54="",$I54="",$J54=""),"",IFERROR($I54*$J54,""))</f>
        <v/>
      </c>
      <c r="L54" s="25" t="n"/>
      <c r="M54" s="14" t="n"/>
      <c r="N54" s="6">
        <f>IF(OR($K54="",$M54=""),"",IFERROR($M54-$K54,""))</f>
        <v/>
      </c>
      <c r="O54" s="5">
        <f>IF($A54="","",IF(OR($B54="",$C54="",$D54="",$E54="",$F54="",$G54="",$H54="",$I54="",$J54="",$P54=""),"Incomplete",IF(AND($L54="",$M54=""),IF(TODAY()&gt;$B54+Assumptions!$B$4,"Follow up","Awaiting receipt"),IF(OR($L54="",$M54=""),"Incomplete",IF($L54&lt;$B54,"Review date",IF(ABS($N54)&lt;=Assumptions!$B$5,"Matched",IF($N54&lt;0,"Short / review","Over / review")))))))</f>
        <v/>
      </c>
      <c r="P54" s="12" t="n"/>
      <c r="Q54" s="16" t="n"/>
    </row>
    <row r="55" ht="28" customHeight="1">
      <c r="A55" s="12" t="n"/>
      <c r="B55" s="25" t="n"/>
      <c r="C55" s="12" t="n"/>
      <c r="D55" s="12" t="n"/>
      <c r="E55" s="12" t="n"/>
      <c r="F55" s="12" t="n"/>
      <c r="G55" s="12" t="n"/>
      <c r="H55" s="12" t="n"/>
      <c r="I55" s="14" t="n"/>
      <c r="J55" s="15" t="n"/>
      <c r="K55" s="8">
        <f>IF(OR($A55="",$I55="",$J55=""),"",IFERROR($I55*$J55,""))</f>
        <v/>
      </c>
      <c r="L55" s="25" t="n"/>
      <c r="M55" s="14" t="n"/>
      <c r="N55" s="8">
        <f>IF(OR($K55="",$M55=""),"",IFERROR($M55-$K55,""))</f>
        <v/>
      </c>
      <c r="O55" s="7">
        <f>IF($A55="","",IF(OR($B55="",$C55="",$D55="",$E55="",$F55="",$G55="",$H55="",$I55="",$J55="",$P55=""),"Incomplete",IF(AND($L55="",$M55=""),IF(TODAY()&gt;$B55+Assumptions!$B$4,"Follow up","Awaiting receipt"),IF(OR($L55="",$M55=""),"Incomplete",IF($L55&lt;$B55,"Review date",IF(ABS($N55)&lt;=Assumptions!$B$5,"Matched",IF($N55&lt;0,"Short / review","Over / review")))))))</f>
        <v/>
      </c>
      <c r="P55" s="12" t="n"/>
      <c r="Q55" s="16" t="n"/>
    </row>
    <row r="56" ht="28" customHeight="1">
      <c r="A56" s="12" t="n"/>
      <c r="B56" s="25" t="n"/>
      <c r="C56" s="12" t="n"/>
      <c r="D56" s="12" t="n"/>
      <c r="E56" s="12" t="n"/>
      <c r="F56" s="12" t="n"/>
      <c r="G56" s="12" t="n"/>
      <c r="H56" s="12" t="n"/>
      <c r="I56" s="14" t="n"/>
      <c r="J56" s="15" t="n"/>
      <c r="K56" s="6">
        <f>IF(OR($A56="",$I56="",$J56=""),"",IFERROR($I56*$J56,""))</f>
        <v/>
      </c>
      <c r="L56" s="25" t="n"/>
      <c r="M56" s="14" t="n"/>
      <c r="N56" s="6">
        <f>IF(OR($K56="",$M56=""),"",IFERROR($M56-$K56,""))</f>
        <v/>
      </c>
      <c r="O56" s="5">
        <f>IF($A56="","",IF(OR($B56="",$C56="",$D56="",$E56="",$F56="",$G56="",$H56="",$I56="",$J56="",$P56=""),"Incomplete",IF(AND($L56="",$M56=""),IF(TODAY()&gt;$B56+Assumptions!$B$4,"Follow up","Awaiting receipt"),IF(OR($L56="",$M56=""),"Incomplete",IF($L56&lt;$B56,"Review date",IF(ABS($N56)&lt;=Assumptions!$B$5,"Matched",IF($N56&lt;0,"Short / review","Over / review")))))))</f>
        <v/>
      </c>
      <c r="P56" s="12" t="n"/>
      <c r="Q56" s="16" t="n"/>
    </row>
    <row r="57" ht="28" customHeight="1">
      <c r="A57" s="12" t="n"/>
      <c r="B57" s="25" t="n"/>
      <c r="C57" s="12" t="n"/>
      <c r="D57" s="12" t="n"/>
      <c r="E57" s="12" t="n"/>
      <c r="F57" s="12" t="n"/>
      <c r="G57" s="12" t="n"/>
      <c r="H57" s="12" t="n"/>
      <c r="I57" s="14" t="n"/>
      <c r="J57" s="15" t="n"/>
      <c r="K57" s="8">
        <f>IF(OR($A57="",$I57="",$J57=""),"",IFERROR($I57*$J57,""))</f>
        <v/>
      </c>
      <c r="L57" s="25" t="n"/>
      <c r="M57" s="14" t="n"/>
      <c r="N57" s="8">
        <f>IF(OR($K57="",$M57=""),"",IFERROR($M57-$K57,""))</f>
        <v/>
      </c>
      <c r="O57" s="7">
        <f>IF($A57="","",IF(OR($B57="",$C57="",$D57="",$E57="",$F57="",$G57="",$H57="",$I57="",$J57="",$P57=""),"Incomplete",IF(AND($L57="",$M57=""),IF(TODAY()&gt;$B57+Assumptions!$B$4,"Follow up","Awaiting receipt"),IF(OR($L57="",$M57=""),"Incomplete",IF($L57&lt;$B57,"Review date",IF(ABS($N57)&lt;=Assumptions!$B$5,"Matched",IF($N57&lt;0,"Short / review","Over / review")))))))</f>
        <v/>
      </c>
      <c r="P57" s="12" t="n"/>
      <c r="Q57" s="16" t="n"/>
    </row>
    <row r="58" ht="28" customHeight="1">
      <c r="A58" s="12" t="n"/>
      <c r="B58" s="25" t="n"/>
      <c r="C58" s="12" t="n"/>
      <c r="D58" s="12" t="n"/>
      <c r="E58" s="12" t="n"/>
      <c r="F58" s="12" t="n"/>
      <c r="G58" s="12" t="n"/>
      <c r="H58" s="12" t="n"/>
      <c r="I58" s="14" t="n"/>
      <c r="J58" s="15" t="n"/>
      <c r="K58" s="6">
        <f>IF(OR($A58="",$I58="",$J58=""),"",IFERROR($I58*$J58,""))</f>
        <v/>
      </c>
      <c r="L58" s="25" t="n"/>
      <c r="M58" s="14" t="n"/>
      <c r="N58" s="6">
        <f>IF(OR($K58="",$M58=""),"",IFERROR($M58-$K58,""))</f>
        <v/>
      </c>
      <c r="O58" s="5">
        <f>IF($A58="","",IF(OR($B58="",$C58="",$D58="",$E58="",$F58="",$G58="",$H58="",$I58="",$J58="",$P58=""),"Incomplete",IF(AND($L58="",$M58=""),IF(TODAY()&gt;$B58+Assumptions!$B$4,"Follow up","Awaiting receipt"),IF(OR($L58="",$M58=""),"Incomplete",IF($L58&lt;$B58,"Review date",IF(ABS($N58)&lt;=Assumptions!$B$5,"Matched",IF($N58&lt;0,"Short / review","Over / review")))))))</f>
        <v/>
      </c>
      <c r="P58" s="12" t="n"/>
      <c r="Q58" s="16" t="n"/>
    </row>
    <row r="59" ht="28" customHeight="1">
      <c r="A59" s="12" t="n"/>
      <c r="B59" s="25" t="n"/>
      <c r="C59" s="12" t="n"/>
      <c r="D59" s="12" t="n"/>
      <c r="E59" s="12" t="n"/>
      <c r="F59" s="12" t="n"/>
      <c r="G59" s="12" t="n"/>
      <c r="H59" s="12" t="n"/>
      <c r="I59" s="14" t="n"/>
      <c r="J59" s="15" t="n"/>
      <c r="K59" s="8">
        <f>IF(OR($A59="",$I59="",$J59=""),"",IFERROR($I59*$J59,""))</f>
        <v/>
      </c>
      <c r="L59" s="25" t="n"/>
      <c r="M59" s="14" t="n"/>
      <c r="N59" s="8">
        <f>IF(OR($K59="",$M59=""),"",IFERROR($M59-$K59,""))</f>
        <v/>
      </c>
      <c r="O59" s="7">
        <f>IF($A59="","",IF(OR($B59="",$C59="",$D59="",$E59="",$F59="",$G59="",$H59="",$I59="",$J59="",$P59=""),"Incomplete",IF(AND($L59="",$M59=""),IF(TODAY()&gt;$B59+Assumptions!$B$4,"Follow up","Awaiting receipt"),IF(OR($L59="",$M59=""),"Incomplete",IF($L59&lt;$B59,"Review date",IF(ABS($N59)&lt;=Assumptions!$B$5,"Matched",IF($N59&lt;0,"Short / review","Over / review")))))))</f>
        <v/>
      </c>
      <c r="P59" s="12" t="n"/>
      <c r="Q59" s="16" t="n"/>
    </row>
    <row r="60" ht="28" customHeight="1">
      <c r="A60" s="12" t="n"/>
      <c r="B60" s="25" t="n"/>
      <c r="C60" s="12" t="n"/>
      <c r="D60" s="12" t="n"/>
      <c r="E60" s="12" t="n"/>
      <c r="F60" s="12" t="n"/>
      <c r="G60" s="12" t="n"/>
      <c r="H60" s="12" t="n"/>
      <c r="I60" s="14" t="n"/>
      <c r="J60" s="15" t="n"/>
      <c r="K60" s="6">
        <f>IF(OR($A60="",$I60="",$J60=""),"",IFERROR($I60*$J60,""))</f>
        <v/>
      </c>
      <c r="L60" s="25" t="n"/>
      <c r="M60" s="14" t="n"/>
      <c r="N60" s="6">
        <f>IF(OR($K60="",$M60=""),"",IFERROR($M60-$K60,""))</f>
        <v/>
      </c>
      <c r="O60" s="5">
        <f>IF($A60="","",IF(OR($B60="",$C60="",$D60="",$E60="",$F60="",$G60="",$H60="",$I60="",$J60="",$P60=""),"Incomplete",IF(AND($L60="",$M60=""),IF(TODAY()&gt;$B60+Assumptions!$B$4,"Follow up","Awaiting receipt"),IF(OR($L60="",$M60=""),"Incomplete",IF($L60&lt;$B60,"Review date",IF(ABS($N60)&lt;=Assumptions!$B$5,"Matched",IF($N60&lt;0,"Short / review","Over / review")))))))</f>
        <v/>
      </c>
      <c r="P60" s="12" t="n"/>
      <c r="Q60" s="16" t="n"/>
    </row>
    <row r="61" ht="28" customHeight="1">
      <c r="A61" s="12" t="n"/>
      <c r="B61" s="25" t="n"/>
      <c r="C61" s="12" t="n"/>
      <c r="D61" s="12" t="n"/>
      <c r="E61" s="12" t="n"/>
      <c r="F61" s="12" t="n"/>
      <c r="G61" s="12" t="n"/>
      <c r="H61" s="12" t="n"/>
      <c r="I61" s="14" t="n"/>
      <c r="J61" s="15" t="n"/>
      <c r="K61" s="8">
        <f>IF(OR($A61="",$I61="",$J61=""),"",IFERROR($I61*$J61,""))</f>
        <v/>
      </c>
      <c r="L61" s="25" t="n"/>
      <c r="M61" s="14" t="n"/>
      <c r="N61" s="8">
        <f>IF(OR($K61="",$M61=""),"",IFERROR($M61-$K61,""))</f>
        <v/>
      </c>
      <c r="O61" s="7">
        <f>IF($A61="","",IF(OR($B61="",$C61="",$D61="",$E61="",$F61="",$G61="",$H61="",$I61="",$J61="",$P61=""),"Incomplete",IF(AND($L61="",$M61=""),IF(TODAY()&gt;$B61+Assumptions!$B$4,"Follow up","Awaiting receipt"),IF(OR($L61="",$M61=""),"Incomplete",IF($L61&lt;$B61,"Review date",IF(ABS($N61)&lt;=Assumptions!$B$5,"Matched",IF($N61&lt;0,"Short / review","Over / review")))))))</f>
        <v/>
      </c>
      <c r="P61" s="12" t="n"/>
      <c r="Q61" s="16" t="n"/>
    </row>
    <row r="62" ht="28" customHeight="1">
      <c r="A62" s="12" t="n"/>
      <c r="B62" s="25" t="n"/>
      <c r="C62" s="12" t="n"/>
      <c r="D62" s="12" t="n"/>
      <c r="E62" s="12" t="n"/>
      <c r="F62" s="12" t="n"/>
      <c r="G62" s="12" t="n"/>
      <c r="H62" s="12" t="n"/>
      <c r="I62" s="14" t="n"/>
      <c r="J62" s="15" t="n"/>
      <c r="K62" s="6">
        <f>IF(OR($A62="",$I62="",$J62=""),"",IFERROR($I62*$J62,""))</f>
        <v/>
      </c>
      <c r="L62" s="25" t="n"/>
      <c r="M62" s="14" t="n"/>
      <c r="N62" s="6">
        <f>IF(OR($K62="",$M62=""),"",IFERROR($M62-$K62,""))</f>
        <v/>
      </c>
      <c r="O62" s="5">
        <f>IF($A62="","",IF(OR($B62="",$C62="",$D62="",$E62="",$F62="",$G62="",$H62="",$I62="",$J62="",$P62=""),"Incomplete",IF(AND($L62="",$M62=""),IF(TODAY()&gt;$B62+Assumptions!$B$4,"Follow up","Awaiting receipt"),IF(OR($L62="",$M62=""),"Incomplete",IF($L62&lt;$B62,"Review date",IF(ABS($N62)&lt;=Assumptions!$B$5,"Matched",IF($N62&lt;0,"Short / review","Over / review")))))))</f>
        <v/>
      </c>
      <c r="P62" s="12" t="n"/>
      <c r="Q62" s="16" t="n"/>
    </row>
    <row r="63" ht="28" customHeight="1">
      <c r="A63" s="12" t="n"/>
      <c r="B63" s="25" t="n"/>
      <c r="C63" s="12" t="n"/>
      <c r="D63" s="12" t="n"/>
      <c r="E63" s="12" t="n"/>
      <c r="F63" s="12" t="n"/>
      <c r="G63" s="12" t="n"/>
      <c r="H63" s="12" t="n"/>
      <c r="I63" s="14" t="n"/>
      <c r="J63" s="15" t="n"/>
      <c r="K63" s="8">
        <f>IF(OR($A63="",$I63="",$J63=""),"",IFERROR($I63*$J63,""))</f>
        <v/>
      </c>
      <c r="L63" s="25" t="n"/>
      <c r="M63" s="14" t="n"/>
      <c r="N63" s="8">
        <f>IF(OR($K63="",$M63=""),"",IFERROR($M63-$K63,""))</f>
        <v/>
      </c>
      <c r="O63" s="7">
        <f>IF($A63="","",IF(OR($B63="",$C63="",$D63="",$E63="",$F63="",$G63="",$H63="",$I63="",$J63="",$P63=""),"Incomplete",IF(AND($L63="",$M63=""),IF(TODAY()&gt;$B63+Assumptions!$B$4,"Follow up","Awaiting receipt"),IF(OR($L63="",$M63=""),"Incomplete",IF($L63&lt;$B63,"Review date",IF(ABS($N63)&lt;=Assumptions!$B$5,"Matched",IF($N63&lt;0,"Short / review","Over / review")))))))</f>
        <v/>
      </c>
      <c r="P63" s="12" t="n"/>
      <c r="Q63" s="16" t="n"/>
    </row>
    <row r="64" ht="28" customHeight="1">
      <c r="A64" s="12" t="n"/>
      <c r="B64" s="25" t="n"/>
      <c r="C64" s="12" t="n"/>
      <c r="D64" s="12" t="n"/>
      <c r="E64" s="12" t="n"/>
      <c r="F64" s="12" t="n"/>
      <c r="G64" s="12" t="n"/>
      <c r="H64" s="12" t="n"/>
      <c r="I64" s="14" t="n"/>
      <c r="J64" s="15" t="n"/>
      <c r="K64" s="6">
        <f>IF(OR($A64="",$I64="",$J64=""),"",IFERROR($I64*$J64,""))</f>
        <v/>
      </c>
      <c r="L64" s="25" t="n"/>
      <c r="M64" s="14" t="n"/>
      <c r="N64" s="6">
        <f>IF(OR($K64="",$M64=""),"",IFERROR($M64-$K64,""))</f>
        <v/>
      </c>
      <c r="O64" s="5">
        <f>IF($A64="","",IF(OR($B64="",$C64="",$D64="",$E64="",$F64="",$G64="",$H64="",$I64="",$J64="",$P64=""),"Incomplete",IF(AND($L64="",$M64=""),IF(TODAY()&gt;$B64+Assumptions!$B$4,"Follow up","Awaiting receipt"),IF(OR($L64="",$M64=""),"Incomplete",IF($L64&lt;$B64,"Review date",IF(ABS($N64)&lt;=Assumptions!$B$5,"Matched",IF($N64&lt;0,"Short / review","Over / review")))))))</f>
        <v/>
      </c>
      <c r="P64" s="12" t="n"/>
      <c r="Q64" s="16" t="n"/>
    </row>
    <row r="65" ht="28" customHeight="1">
      <c r="A65" s="12" t="n"/>
      <c r="B65" s="25" t="n"/>
      <c r="C65" s="12" t="n"/>
      <c r="D65" s="12" t="n"/>
      <c r="E65" s="12" t="n"/>
      <c r="F65" s="12" t="n"/>
      <c r="G65" s="12" t="n"/>
      <c r="H65" s="12" t="n"/>
      <c r="I65" s="14" t="n"/>
      <c r="J65" s="15" t="n"/>
      <c r="K65" s="8">
        <f>IF(OR($A65="",$I65="",$J65=""),"",IFERROR($I65*$J65,""))</f>
        <v/>
      </c>
      <c r="L65" s="25" t="n"/>
      <c r="M65" s="14" t="n"/>
      <c r="N65" s="8">
        <f>IF(OR($K65="",$M65=""),"",IFERROR($M65-$K65,""))</f>
        <v/>
      </c>
      <c r="O65" s="7">
        <f>IF($A65="","",IF(OR($B65="",$C65="",$D65="",$E65="",$F65="",$G65="",$H65="",$I65="",$J65="",$P65=""),"Incomplete",IF(AND($L65="",$M65=""),IF(TODAY()&gt;$B65+Assumptions!$B$4,"Follow up","Awaiting receipt"),IF(OR($L65="",$M65=""),"Incomplete",IF($L65&lt;$B65,"Review date",IF(ABS($N65)&lt;=Assumptions!$B$5,"Matched",IF($N65&lt;0,"Short / review","Over / review")))))))</f>
        <v/>
      </c>
      <c r="P65" s="12" t="n"/>
      <c r="Q65" s="16" t="n"/>
    </row>
    <row r="66" ht="28" customHeight="1">
      <c r="A66" s="12" t="n"/>
      <c r="B66" s="25" t="n"/>
      <c r="C66" s="12" t="n"/>
      <c r="D66" s="12" t="n"/>
      <c r="E66" s="12" t="n"/>
      <c r="F66" s="12" t="n"/>
      <c r="G66" s="12" t="n"/>
      <c r="H66" s="12" t="n"/>
      <c r="I66" s="14" t="n"/>
      <c r="J66" s="15" t="n"/>
      <c r="K66" s="6">
        <f>IF(OR($A66="",$I66="",$J66=""),"",IFERROR($I66*$J66,""))</f>
        <v/>
      </c>
      <c r="L66" s="25" t="n"/>
      <c r="M66" s="14" t="n"/>
      <c r="N66" s="6">
        <f>IF(OR($K66="",$M66=""),"",IFERROR($M66-$K66,""))</f>
        <v/>
      </c>
      <c r="O66" s="5">
        <f>IF($A66="","",IF(OR($B66="",$C66="",$D66="",$E66="",$F66="",$G66="",$H66="",$I66="",$J66="",$P66=""),"Incomplete",IF(AND($L66="",$M66=""),IF(TODAY()&gt;$B66+Assumptions!$B$4,"Follow up","Awaiting receipt"),IF(OR($L66="",$M66=""),"Incomplete",IF($L66&lt;$B66,"Review date",IF(ABS($N66)&lt;=Assumptions!$B$5,"Matched",IF($N66&lt;0,"Short / review","Over / review")))))))</f>
        <v/>
      </c>
      <c r="P66" s="12" t="n"/>
      <c r="Q66" s="16" t="n"/>
    </row>
    <row r="67" ht="28" customHeight="1">
      <c r="A67" s="12" t="n"/>
      <c r="B67" s="25" t="n"/>
      <c r="C67" s="12" t="n"/>
      <c r="D67" s="12" t="n"/>
      <c r="E67" s="12" t="n"/>
      <c r="F67" s="12" t="n"/>
      <c r="G67" s="12" t="n"/>
      <c r="H67" s="12" t="n"/>
      <c r="I67" s="14" t="n"/>
      <c r="J67" s="15" t="n"/>
      <c r="K67" s="8">
        <f>IF(OR($A67="",$I67="",$J67=""),"",IFERROR($I67*$J67,""))</f>
        <v/>
      </c>
      <c r="L67" s="25" t="n"/>
      <c r="M67" s="14" t="n"/>
      <c r="N67" s="8">
        <f>IF(OR($K67="",$M67=""),"",IFERROR($M67-$K67,""))</f>
        <v/>
      </c>
      <c r="O67" s="7">
        <f>IF($A67="","",IF(OR($B67="",$C67="",$D67="",$E67="",$F67="",$G67="",$H67="",$I67="",$J67="",$P67=""),"Incomplete",IF(AND($L67="",$M67=""),IF(TODAY()&gt;$B67+Assumptions!$B$4,"Follow up","Awaiting receipt"),IF(OR($L67="",$M67=""),"Incomplete",IF($L67&lt;$B67,"Review date",IF(ABS($N67)&lt;=Assumptions!$B$5,"Matched",IF($N67&lt;0,"Short / review","Over / review")))))))</f>
        <v/>
      </c>
      <c r="P67" s="12" t="n"/>
      <c r="Q67" s="16" t="n"/>
    </row>
    <row r="68" ht="28" customHeight="1">
      <c r="A68" s="12" t="n"/>
      <c r="B68" s="25" t="n"/>
      <c r="C68" s="12" t="n"/>
      <c r="D68" s="12" t="n"/>
      <c r="E68" s="12" t="n"/>
      <c r="F68" s="12" t="n"/>
      <c r="G68" s="12" t="n"/>
      <c r="H68" s="12" t="n"/>
      <c r="I68" s="14" t="n"/>
      <c r="J68" s="15" t="n"/>
      <c r="K68" s="6">
        <f>IF(OR($A68="",$I68="",$J68=""),"",IFERROR($I68*$J68,""))</f>
        <v/>
      </c>
      <c r="L68" s="25" t="n"/>
      <c r="M68" s="14" t="n"/>
      <c r="N68" s="6">
        <f>IF(OR($K68="",$M68=""),"",IFERROR($M68-$K68,""))</f>
        <v/>
      </c>
      <c r="O68" s="5">
        <f>IF($A68="","",IF(OR($B68="",$C68="",$D68="",$E68="",$F68="",$G68="",$H68="",$I68="",$J68="",$P68=""),"Incomplete",IF(AND($L68="",$M68=""),IF(TODAY()&gt;$B68+Assumptions!$B$4,"Follow up","Awaiting receipt"),IF(OR($L68="",$M68=""),"Incomplete",IF($L68&lt;$B68,"Review date",IF(ABS($N68)&lt;=Assumptions!$B$5,"Matched",IF($N68&lt;0,"Short / review","Over / review")))))))</f>
        <v/>
      </c>
      <c r="P68" s="12" t="n"/>
      <c r="Q68" s="16" t="n"/>
    </row>
    <row r="69" ht="28" customHeight="1">
      <c r="A69" s="12" t="n"/>
      <c r="B69" s="25" t="n"/>
      <c r="C69" s="12" t="n"/>
      <c r="D69" s="12" t="n"/>
      <c r="E69" s="12" t="n"/>
      <c r="F69" s="12" t="n"/>
      <c r="G69" s="12" t="n"/>
      <c r="H69" s="12" t="n"/>
      <c r="I69" s="14" t="n"/>
      <c r="J69" s="15" t="n"/>
      <c r="K69" s="8">
        <f>IF(OR($A69="",$I69="",$J69=""),"",IFERROR($I69*$J69,""))</f>
        <v/>
      </c>
      <c r="L69" s="25" t="n"/>
      <c r="M69" s="14" t="n"/>
      <c r="N69" s="8">
        <f>IF(OR($K69="",$M69=""),"",IFERROR($M69-$K69,""))</f>
        <v/>
      </c>
      <c r="O69" s="7">
        <f>IF($A69="","",IF(OR($B69="",$C69="",$D69="",$E69="",$F69="",$G69="",$H69="",$I69="",$J69="",$P69=""),"Incomplete",IF(AND($L69="",$M69=""),IF(TODAY()&gt;$B69+Assumptions!$B$4,"Follow up","Awaiting receipt"),IF(OR($L69="",$M69=""),"Incomplete",IF($L69&lt;$B69,"Review date",IF(ABS($N69)&lt;=Assumptions!$B$5,"Matched",IF($N69&lt;0,"Short / review","Over / review")))))))</f>
        <v/>
      </c>
      <c r="P69" s="12" t="n"/>
      <c r="Q69" s="16" t="n"/>
    </row>
    <row r="70" ht="28" customHeight="1">
      <c r="A70" s="12" t="n"/>
      <c r="B70" s="25" t="n"/>
      <c r="C70" s="12" t="n"/>
      <c r="D70" s="12" t="n"/>
      <c r="E70" s="12" t="n"/>
      <c r="F70" s="12" t="n"/>
      <c r="G70" s="12" t="n"/>
      <c r="H70" s="12" t="n"/>
      <c r="I70" s="14" t="n"/>
      <c r="J70" s="15" t="n"/>
      <c r="K70" s="6">
        <f>IF(OR($A70="",$I70="",$J70=""),"",IFERROR($I70*$J70,""))</f>
        <v/>
      </c>
      <c r="L70" s="25" t="n"/>
      <c r="M70" s="14" t="n"/>
      <c r="N70" s="6">
        <f>IF(OR($K70="",$M70=""),"",IFERROR($M70-$K70,""))</f>
        <v/>
      </c>
      <c r="O70" s="5">
        <f>IF($A70="","",IF(OR($B70="",$C70="",$D70="",$E70="",$F70="",$G70="",$H70="",$I70="",$J70="",$P70=""),"Incomplete",IF(AND($L70="",$M70=""),IF(TODAY()&gt;$B70+Assumptions!$B$4,"Follow up","Awaiting receipt"),IF(OR($L70="",$M70=""),"Incomplete",IF($L70&lt;$B70,"Review date",IF(ABS($N70)&lt;=Assumptions!$B$5,"Matched",IF($N70&lt;0,"Short / review","Over / review")))))))</f>
        <v/>
      </c>
      <c r="P70" s="12" t="n"/>
      <c r="Q70" s="16" t="n"/>
    </row>
    <row r="71" ht="28" customHeight="1">
      <c r="A71" s="12" t="n"/>
      <c r="B71" s="25" t="n"/>
      <c r="C71" s="12" t="n"/>
      <c r="D71" s="12" t="n"/>
      <c r="E71" s="12" t="n"/>
      <c r="F71" s="12" t="n"/>
      <c r="G71" s="12" t="n"/>
      <c r="H71" s="12" t="n"/>
      <c r="I71" s="14" t="n"/>
      <c r="J71" s="15" t="n"/>
      <c r="K71" s="8">
        <f>IF(OR($A71="",$I71="",$J71=""),"",IFERROR($I71*$J71,""))</f>
        <v/>
      </c>
      <c r="L71" s="25" t="n"/>
      <c r="M71" s="14" t="n"/>
      <c r="N71" s="8">
        <f>IF(OR($K71="",$M71=""),"",IFERROR($M71-$K71,""))</f>
        <v/>
      </c>
      <c r="O71" s="7">
        <f>IF($A71="","",IF(OR($B71="",$C71="",$D71="",$E71="",$F71="",$G71="",$H71="",$I71="",$J71="",$P71=""),"Incomplete",IF(AND($L71="",$M71=""),IF(TODAY()&gt;$B71+Assumptions!$B$4,"Follow up","Awaiting receipt"),IF(OR($L71="",$M71=""),"Incomplete",IF($L71&lt;$B71,"Review date",IF(ABS($N71)&lt;=Assumptions!$B$5,"Matched",IF($N71&lt;0,"Short / review","Over / review")))))))</f>
        <v/>
      </c>
      <c r="P71" s="12" t="n"/>
      <c r="Q71" s="16" t="n"/>
    </row>
    <row r="72" ht="28" customHeight="1">
      <c r="A72" s="12" t="n"/>
      <c r="B72" s="25" t="n"/>
      <c r="C72" s="12" t="n"/>
      <c r="D72" s="12" t="n"/>
      <c r="E72" s="12" t="n"/>
      <c r="F72" s="12" t="n"/>
      <c r="G72" s="12" t="n"/>
      <c r="H72" s="12" t="n"/>
      <c r="I72" s="14" t="n"/>
      <c r="J72" s="15" t="n"/>
      <c r="K72" s="6">
        <f>IF(OR($A72="",$I72="",$J72=""),"",IFERROR($I72*$J72,""))</f>
        <v/>
      </c>
      <c r="L72" s="25" t="n"/>
      <c r="M72" s="14" t="n"/>
      <c r="N72" s="6">
        <f>IF(OR($K72="",$M72=""),"",IFERROR($M72-$K72,""))</f>
        <v/>
      </c>
      <c r="O72" s="5">
        <f>IF($A72="","",IF(OR($B72="",$C72="",$D72="",$E72="",$F72="",$G72="",$H72="",$I72="",$J72="",$P72=""),"Incomplete",IF(AND($L72="",$M72=""),IF(TODAY()&gt;$B72+Assumptions!$B$4,"Follow up","Awaiting receipt"),IF(OR($L72="",$M72=""),"Incomplete",IF($L72&lt;$B72,"Review date",IF(ABS($N72)&lt;=Assumptions!$B$5,"Matched",IF($N72&lt;0,"Short / review","Over / review")))))))</f>
        <v/>
      </c>
      <c r="P72" s="12" t="n"/>
      <c r="Q72" s="16" t="n"/>
    </row>
    <row r="73" ht="28" customHeight="1">
      <c r="A73" s="12" t="n"/>
      <c r="B73" s="25" t="n"/>
      <c r="C73" s="12" t="n"/>
      <c r="D73" s="12" t="n"/>
      <c r="E73" s="12" t="n"/>
      <c r="F73" s="12" t="n"/>
      <c r="G73" s="12" t="n"/>
      <c r="H73" s="12" t="n"/>
      <c r="I73" s="14" t="n"/>
      <c r="J73" s="15" t="n"/>
      <c r="K73" s="8">
        <f>IF(OR($A73="",$I73="",$J73=""),"",IFERROR($I73*$J73,""))</f>
        <v/>
      </c>
      <c r="L73" s="25" t="n"/>
      <c r="M73" s="14" t="n"/>
      <c r="N73" s="8">
        <f>IF(OR($K73="",$M73=""),"",IFERROR($M73-$K73,""))</f>
        <v/>
      </c>
      <c r="O73" s="7">
        <f>IF($A73="","",IF(OR($B73="",$C73="",$D73="",$E73="",$F73="",$G73="",$H73="",$I73="",$J73="",$P73=""),"Incomplete",IF(AND($L73="",$M73=""),IF(TODAY()&gt;$B73+Assumptions!$B$4,"Follow up","Awaiting receipt"),IF(OR($L73="",$M73=""),"Incomplete",IF($L73&lt;$B73,"Review date",IF(ABS($N73)&lt;=Assumptions!$B$5,"Matched",IF($N73&lt;0,"Short / review","Over / review")))))))</f>
        <v/>
      </c>
      <c r="P73" s="12" t="n"/>
      <c r="Q73" s="16" t="n"/>
    </row>
    <row r="74" ht="28" customHeight="1">
      <c r="A74" s="12" t="n"/>
      <c r="B74" s="25" t="n"/>
      <c r="C74" s="12" t="n"/>
      <c r="D74" s="12" t="n"/>
      <c r="E74" s="12" t="n"/>
      <c r="F74" s="12" t="n"/>
      <c r="G74" s="12" t="n"/>
      <c r="H74" s="12" t="n"/>
      <c r="I74" s="14" t="n"/>
      <c r="J74" s="15" t="n"/>
      <c r="K74" s="6">
        <f>IF(OR($A74="",$I74="",$J74=""),"",IFERROR($I74*$J74,""))</f>
        <v/>
      </c>
      <c r="L74" s="25" t="n"/>
      <c r="M74" s="14" t="n"/>
      <c r="N74" s="6">
        <f>IF(OR($K74="",$M74=""),"",IFERROR($M74-$K74,""))</f>
        <v/>
      </c>
      <c r="O74" s="5">
        <f>IF($A74="","",IF(OR($B74="",$C74="",$D74="",$E74="",$F74="",$G74="",$H74="",$I74="",$J74="",$P74=""),"Incomplete",IF(AND($L74="",$M74=""),IF(TODAY()&gt;$B74+Assumptions!$B$4,"Follow up","Awaiting receipt"),IF(OR($L74="",$M74=""),"Incomplete",IF($L74&lt;$B74,"Review date",IF(ABS($N74)&lt;=Assumptions!$B$5,"Matched",IF($N74&lt;0,"Short / review","Over / review")))))))</f>
        <v/>
      </c>
      <c r="P74" s="12" t="n"/>
      <c r="Q74" s="16" t="n"/>
    </row>
    <row r="75" ht="28" customHeight="1">
      <c r="A75" s="12" t="n"/>
      <c r="B75" s="25" t="n"/>
      <c r="C75" s="12" t="n"/>
      <c r="D75" s="12" t="n"/>
      <c r="E75" s="12" t="n"/>
      <c r="F75" s="12" t="n"/>
      <c r="G75" s="12" t="n"/>
      <c r="H75" s="12" t="n"/>
      <c r="I75" s="14" t="n"/>
      <c r="J75" s="15" t="n"/>
      <c r="K75" s="8">
        <f>IF(OR($A75="",$I75="",$J75=""),"",IFERROR($I75*$J75,""))</f>
        <v/>
      </c>
      <c r="L75" s="25" t="n"/>
      <c r="M75" s="14" t="n"/>
      <c r="N75" s="8">
        <f>IF(OR($K75="",$M75=""),"",IFERROR($M75-$K75,""))</f>
        <v/>
      </c>
      <c r="O75" s="7">
        <f>IF($A75="","",IF(OR($B75="",$C75="",$D75="",$E75="",$F75="",$G75="",$H75="",$I75="",$J75="",$P75=""),"Incomplete",IF(AND($L75="",$M75=""),IF(TODAY()&gt;$B75+Assumptions!$B$4,"Follow up","Awaiting receipt"),IF(OR($L75="",$M75=""),"Incomplete",IF($L75&lt;$B75,"Review date",IF(ABS($N75)&lt;=Assumptions!$B$5,"Matched",IF($N75&lt;0,"Short / review","Over / review")))))))</f>
        <v/>
      </c>
      <c r="P75" s="12" t="n"/>
      <c r="Q75" s="16" t="n"/>
    </row>
    <row r="76" ht="28" customHeight="1">
      <c r="A76" s="12" t="n"/>
      <c r="B76" s="25" t="n"/>
      <c r="C76" s="12" t="n"/>
      <c r="D76" s="12" t="n"/>
      <c r="E76" s="12" t="n"/>
      <c r="F76" s="12" t="n"/>
      <c r="G76" s="12" t="n"/>
      <c r="H76" s="12" t="n"/>
      <c r="I76" s="14" t="n"/>
      <c r="J76" s="15" t="n"/>
      <c r="K76" s="6">
        <f>IF(OR($A76="",$I76="",$J76=""),"",IFERROR($I76*$J76,""))</f>
        <v/>
      </c>
      <c r="L76" s="25" t="n"/>
      <c r="M76" s="14" t="n"/>
      <c r="N76" s="6">
        <f>IF(OR($K76="",$M76=""),"",IFERROR($M76-$K76,""))</f>
        <v/>
      </c>
      <c r="O76" s="5">
        <f>IF($A76="","",IF(OR($B76="",$C76="",$D76="",$E76="",$F76="",$G76="",$H76="",$I76="",$J76="",$P76=""),"Incomplete",IF(AND($L76="",$M76=""),IF(TODAY()&gt;$B76+Assumptions!$B$4,"Follow up","Awaiting receipt"),IF(OR($L76="",$M76=""),"Incomplete",IF($L76&lt;$B76,"Review date",IF(ABS($N76)&lt;=Assumptions!$B$5,"Matched",IF($N76&lt;0,"Short / review","Over / review")))))))</f>
        <v/>
      </c>
      <c r="P76" s="12" t="n"/>
      <c r="Q76" s="16" t="n"/>
    </row>
    <row r="77" ht="28" customHeight="1">
      <c r="A77" s="12" t="n"/>
      <c r="B77" s="25" t="n"/>
      <c r="C77" s="12" t="n"/>
      <c r="D77" s="12" t="n"/>
      <c r="E77" s="12" t="n"/>
      <c r="F77" s="12" t="n"/>
      <c r="G77" s="12" t="n"/>
      <c r="H77" s="12" t="n"/>
      <c r="I77" s="14" t="n"/>
      <c r="J77" s="15" t="n"/>
      <c r="K77" s="8">
        <f>IF(OR($A77="",$I77="",$J77=""),"",IFERROR($I77*$J77,""))</f>
        <v/>
      </c>
      <c r="L77" s="25" t="n"/>
      <c r="M77" s="14" t="n"/>
      <c r="N77" s="8">
        <f>IF(OR($K77="",$M77=""),"",IFERROR($M77-$K77,""))</f>
        <v/>
      </c>
      <c r="O77" s="7">
        <f>IF($A77="","",IF(OR($B77="",$C77="",$D77="",$E77="",$F77="",$G77="",$H77="",$I77="",$J77="",$P77=""),"Incomplete",IF(AND($L77="",$M77=""),IF(TODAY()&gt;$B77+Assumptions!$B$4,"Follow up","Awaiting receipt"),IF(OR($L77="",$M77=""),"Incomplete",IF($L77&lt;$B77,"Review date",IF(ABS($N77)&lt;=Assumptions!$B$5,"Matched",IF($N77&lt;0,"Short / review","Over / review")))))))</f>
        <v/>
      </c>
      <c r="P77" s="12" t="n"/>
      <c r="Q77" s="16" t="n"/>
    </row>
    <row r="78" ht="28" customHeight="1">
      <c r="A78" s="12" t="n"/>
      <c r="B78" s="25" t="n"/>
      <c r="C78" s="12" t="n"/>
      <c r="D78" s="12" t="n"/>
      <c r="E78" s="12" t="n"/>
      <c r="F78" s="12" t="n"/>
      <c r="G78" s="12" t="n"/>
      <c r="H78" s="12" t="n"/>
      <c r="I78" s="14" t="n"/>
      <c r="J78" s="15" t="n"/>
      <c r="K78" s="6">
        <f>IF(OR($A78="",$I78="",$J78=""),"",IFERROR($I78*$J78,""))</f>
        <v/>
      </c>
      <c r="L78" s="25" t="n"/>
      <c r="M78" s="14" t="n"/>
      <c r="N78" s="6">
        <f>IF(OR($K78="",$M78=""),"",IFERROR($M78-$K78,""))</f>
        <v/>
      </c>
      <c r="O78" s="5">
        <f>IF($A78="","",IF(OR($B78="",$C78="",$D78="",$E78="",$F78="",$G78="",$H78="",$I78="",$J78="",$P78=""),"Incomplete",IF(AND($L78="",$M78=""),IF(TODAY()&gt;$B78+Assumptions!$B$4,"Follow up","Awaiting receipt"),IF(OR($L78="",$M78=""),"Incomplete",IF($L78&lt;$B78,"Review date",IF(ABS($N78)&lt;=Assumptions!$B$5,"Matched",IF($N78&lt;0,"Short / review","Over / review")))))))</f>
        <v/>
      </c>
      <c r="P78" s="12" t="n"/>
      <c r="Q78" s="16" t="n"/>
    </row>
    <row r="79" ht="28" customHeight="1">
      <c r="A79" s="12" t="n"/>
      <c r="B79" s="25" t="n"/>
      <c r="C79" s="12" t="n"/>
      <c r="D79" s="12" t="n"/>
      <c r="E79" s="12" t="n"/>
      <c r="F79" s="12" t="n"/>
      <c r="G79" s="12" t="n"/>
      <c r="H79" s="12" t="n"/>
      <c r="I79" s="14" t="n"/>
      <c r="J79" s="15" t="n"/>
      <c r="K79" s="8">
        <f>IF(OR($A79="",$I79="",$J79=""),"",IFERROR($I79*$J79,""))</f>
        <v/>
      </c>
      <c r="L79" s="25" t="n"/>
      <c r="M79" s="14" t="n"/>
      <c r="N79" s="8">
        <f>IF(OR($K79="",$M79=""),"",IFERROR($M79-$K79,""))</f>
        <v/>
      </c>
      <c r="O79" s="7">
        <f>IF($A79="","",IF(OR($B79="",$C79="",$D79="",$E79="",$F79="",$G79="",$H79="",$I79="",$J79="",$P79=""),"Incomplete",IF(AND($L79="",$M79=""),IF(TODAY()&gt;$B79+Assumptions!$B$4,"Follow up","Awaiting receipt"),IF(OR($L79="",$M79=""),"Incomplete",IF($L79&lt;$B79,"Review date",IF(ABS($N79)&lt;=Assumptions!$B$5,"Matched",IF($N79&lt;0,"Short / review","Over / review")))))))</f>
        <v/>
      </c>
      <c r="P79" s="12" t="n"/>
      <c r="Q79" s="16" t="n"/>
    </row>
    <row r="80" ht="28" customHeight="1">
      <c r="A80" s="12" t="n"/>
      <c r="B80" s="25" t="n"/>
      <c r="C80" s="12" t="n"/>
      <c r="D80" s="12" t="n"/>
      <c r="E80" s="12" t="n"/>
      <c r="F80" s="12" t="n"/>
      <c r="G80" s="12" t="n"/>
      <c r="H80" s="12" t="n"/>
      <c r="I80" s="14" t="n"/>
      <c r="J80" s="15" t="n"/>
      <c r="K80" s="6">
        <f>IF(OR($A80="",$I80="",$J80=""),"",IFERROR($I80*$J80,""))</f>
        <v/>
      </c>
      <c r="L80" s="25" t="n"/>
      <c r="M80" s="14" t="n"/>
      <c r="N80" s="6">
        <f>IF(OR($K80="",$M80=""),"",IFERROR($M80-$K80,""))</f>
        <v/>
      </c>
      <c r="O80" s="5">
        <f>IF($A80="","",IF(OR($B80="",$C80="",$D80="",$E80="",$F80="",$G80="",$H80="",$I80="",$J80="",$P80=""),"Incomplete",IF(AND($L80="",$M80=""),IF(TODAY()&gt;$B80+Assumptions!$B$4,"Follow up","Awaiting receipt"),IF(OR($L80="",$M80=""),"Incomplete",IF($L80&lt;$B80,"Review date",IF(ABS($N80)&lt;=Assumptions!$B$5,"Matched",IF($N80&lt;0,"Short / review","Over / review")))))))</f>
        <v/>
      </c>
      <c r="P80" s="12" t="n"/>
      <c r="Q80" s="16" t="n"/>
    </row>
    <row r="81" ht="28" customHeight="1">
      <c r="A81" s="12" t="n"/>
      <c r="B81" s="25" t="n"/>
      <c r="C81" s="12" t="n"/>
      <c r="D81" s="12" t="n"/>
      <c r="E81" s="12" t="n"/>
      <c r="F81" s="12" t="n"/>
      <c r="G81" s="12" t="n"/>
      <c r="H81" s="12" t="n"/>
      <c r="I81" s="14" t="n"/>
      <c r="J81" s="15" t="n"/>
      <c r="K81" s="8">
        <f>IF(OR($A81="",$I81="",$J81=""),"",IFERROR($I81*$J81,""))</f>
        <v/>
      </c>
      <c r="L81" s="25" t="n"/>
      <c r="M81" s="14" t="n"/>
      <c r="N81" s="8">
        <f>IF(OR($K81="",$M81=""),"",IFERROR($M81-$K81,""))</f>
        <v/>
      </c>
      <c r="O81" s="7">
        <f>IF($A81="","",IF(OR($B81="",$C81="",$D81="",$E81="",$F81="",$G81="",$H81="",$I81="",$J81="",$P81=""),"Incomplete",IF(AND($L81="",$M81=""),IF(TODAY()&gt;$B81+Assumptions!$B$4,"Follow up","Awaiting receipt"),IF(OR($L81="",$M81=""),"Incomplete",IF($L81&lt;$B81,"Review date",IF(ABS($N81)&lt;=Assumptions!$B$5,"Matched",IF($N81&lt;0,"Short / review","Over / review")))))))</f>
        <v/>
      </c>
      <c r="P81" s="12" t="n"/>
      <c r="Q81" s="16" t="n"/>
    </row>
    <row r="82" ht="28" customHeight="1">
      <c r="A82" s="12" t="n"/>
      <c r="B82" s="25" t="n"/>
      <c r="C82" s="12" t="n"/>
      <c r="D82" s="12" t="n"/>
      <c r="E82" s="12" t="n"/>
      <c r="F82" s="12" t="n"/>
      <c r="G82" s="12" t="n"/>
      <c r="H82" s="12" t="n"/>
      <c r="I82" s="14" t="n"/>
      <c r="J82" s="15" t="n"/>
      <c r="K82" s="6">
        <f>IF(OR($A82="",$I82="",$J82=""),"",IFERROR($I82*$J82,""))</f>
        <v/>
      </c>
      <c r="L82" s="25" t="n"/>
      <c r="M82" s="14" t="n"/>
      <c r="N82" s="6">
        <f>IF(OR($K82="",$M82=""),"",IFERROR($M82-$K82,""))</f>
        <v/>
      </c>
      <c r="O82" s="5">
        <f>IF($A82="","",IF(OR($B82="",$C82="",$D82="",$E82="",$F82="",$G82="",$H82="",$I82="",$J82="",$P82=""),"Incomplete",IF(AND($L82="",$M82=""),IF(TODAY()&gt;$B82+Assumptions!$B$4,"Follow up","Awaiting receipt"),IF(OR($L82="",$M82=""),"Incomplete",IF($L82&lt;$B82,"Review date",IF(ABS($N82)&lt;=Assumptions!$B$5,"Matched",IF($N82&lt;0,"Short / review","Over / review")))))))</f>
        <v/>
      </c>
      <c r="P82" s="12" t="n"/>
      <c r="Q82" s="16" t="n"/>
    </row>
    <row r="83" ht="28" customHeight="1">
      <c r="A83" s="12" t="n"/>
      <c r="B83" s="25" t="n"/>
      <c r="C83" s="12" t="n"/>
      <c r="D83" s="12" t="n"/>
      <c r="E83" s="12" t="n"/>
      <c r="F83" s="12" t="n"/>
      <c r="G83" s="12" t="n"/>
      <c r="H83" s="12" t="n"/>
      <c r="I83" s="14" t="n"/>
      <c r="J83" s="15" t="n"/>
      <c r="K83" s="8">
        <f>IF(OR($A83="",$I83="",$J83=""),"",IFERROR($I83*$J83,""))</f>
        <v/>
      </c>
      <c r="L83" s="25" t="n"/>
      <c r="M83" s="14" t="n"/>
      <c r="N83" s="8">
        <f>IF(OR($K83="",$M83=""),"",IFERROR($M83-$K83,""))</f>
        <v/>
      </c>
      <c r="O83" s="7">
        <f>IF($A83="","",IF(OR($B83="",$C83="",$D83="",$E83="",$F83="",$G83="",$H83="",$I83="",$J83="",$P83=""),"Incomplete",IF(AND($L83="",$M83=""),IF(TODAY()&gt;$B83+Assumptions!$B$4,"Follow up","Awaiting receipt"),IF(OR($L83="",$M83=""),"Incomplete",IF($L83&lt;$B83,"Review date",IF(ABS($N83)&lt;=Assumptions!$B$5,"Matched",IF($N83&lt;0,"Short / review","Over / review")))))))</f>
        <v/>
      </c>
      <c r="P83" s="12" t="n"/>
      <c r="Q83" s="16" t="n"/>
    </row>
    <row r="84" ht="28" customHeight="1">
      <c r="A84" s="12" t="n"/>
      <c r="B84" s="25" t="n"/>
      <c r="C84" s="12" t="n"/>
      <c r="D84" s="12" t="n"/>
      <c r="E84" s="12" t="n"/>
      <c r="F84" s="12" t="n"/>
      <c r="G84" s="12" t="n"/>
      <c r="H84" s="12" t="n"/>
      <c r="I84" s="14" t="n"/>
      <c r="J84" s="15" t="n"/>
      <c r="K84" s="6">
        <f>IF(OR($A84="",$I84="",$J84=""),"",IFERROR($I84*$J84,""))</f>
        <v/>
      </c>
      <c r="L84" s="25" t="n"/>
      <c r="M84" s="14" t="n"/>
      <c r="N84" s="6">
        <f>IF(OR($K84="",$M84=""),"",IFERROR($M84-$K84,""))</f>
        <v/>
      </c>
      <c r="O84" s="5">
        <f>IF($A84="","",IF(OR($B84="",$C84="",$D84="",$E84="",$F84="",$G84="",$H84="",$I84="",$J84="",$P84=""),"Incomplete",IF(AND($L84="",$M84=""),IF(TODAY()&gt;$B84+Assumptions!$B$4,"Follow up","Awaiting receipt"),IF(OR($L84="",$M84=""),"Incomplete",IF($L84&lt;$B84,"Review date",IF(ABS($N84)&lt;=Assumptions!$B$5,"Matched",IF($N84&lt;0,"Short / review","Over / review")))))))</f>
        <v/>
      </c>
      <c r="P84" s="12" t="n"/>
      <c r="Q84" s="16" t="n"/>
    </row>
    <row r="85" ht="28" customHeight="1">
      <c r="A85" s="12" t="n"/>
      <c r="B85" s="25" t="n"/>
      <c r="C85" s="12" t="n"/>
      <c r="D85" s="12" t="n"/>
      <c r="E85" s="12" t="n"/>
      <c r="F85" s="12" t="n"/>
      <c r="G85" s="12" t="n"/>
      <c r="H85" s="12" t="n"/>
      <c r="I85" s="14" t="n"/>
      <c r="J85" s="15" t="n"/>
      <c r="K85" s="8">
        <f>IF(OR($A85="",$I85="",$J85=""),"",IFERROR($I85*$J85,""))</f>
        <v/>
      </c>
      <c r="L85" s="25" t="n"/>
      <c r="M85" s="14" t="n"/>
      <c r="N85" s="8">
        <f>IF(OR($K85="",$M85=""),"",IFERROR($M85-$K85,""))</f>
        <v/>
      </c>
      <c r="O85" s="7">
        <f>IF($A85="","",IF(OR($B85="",$C85="",$D85="",$E85="",$F85="",$G85="",$H85="",$I85="",$J85="",$P85=""),"Incomplete",IF(AND($L85="",$M85=""),IF(TODAY()&gt;$B85+Assumptions!$B$4,"Follow up","Awaiting receipt"),IF(OR($L85="",$M85=""),"Incomplete",IF($L85&lt;$B85,"Review date",IF(ABS($N85)&lt;=Assumptions!$B$5,"Matched",IF($N85&lt;0,"Short / review","Over / review")))))))</f>
        <v/>
      </c>
      <c r="P85" s="12" t="n"/>
      <c r="Q85" s="16" t="n"/>
    </row>
    <row r="86" ht="28" customHeight="1">
      <c r="A86" s="12" t="n"/>
      <c r="B86" s="25" t="n"/>
      <c r="C86" s="12" t="n"/>
      <c r="D86" s="12" t="n"/>
      <c r="E86" s="12" t="n"/>
      <c r="F86" s="12" t="n"/>
      <c r="G86" s="12" t="n"/>
      <c r="H86" s="12" t="n"/>
      <c r="I86" s="14" t="n"/>
      <c r="J86" s="15" t="n"/>
      <c r="K86" s="6">
        <f>IF(OR($A86="",$I86="",$J86=""),"",IFERROR($I86*$J86,""))</f>
        <v/>
      </c>
      <c r="L86" s="25" t="n"/>
      <c r="M86" s="14" t="n"/>
      <c r="N86" s="6">
        <f>IF(OR($K86="",$M86=""),"",IFERROR($M86-$K86,""))</f>
        <v/>
      </c>
      <c r="O86" s="5">
        <f>IF($A86="","",IF(OR($B86="",$C86="",$D86="",$E86="",$F86="",$G86="",$H86="",$I86="",$J86="",$P86=""),"Incomplete",IF(AND($L86="",$M86=""),IF(TODAY()&gt;$B86+Assumptions!$B$4,"Follow up","Awaiting receipt"),IF(OR($L86="",$M86=""),"Incomplete",IF($L86&lt;$B86,"Review date",IF(ABS($N86)&lt;=Assumptions!$B$5,"Matched",IF($N86&lt;0,"Short / review","Over / review")))))))</f>
        <v/>
      </c>
      <c r="P86" s="12" t="n"/>
      <c r="Q86" s="16" t="n"/>
    </row>
    <row r="87" ht="28" customHeight="1">
      <c r="A87" s="12" t="n"/>
      <c r="B87" s="25" t="n"/>
      <c r="C87" s="12" t="n"/>
      <c r="D87" s="12" t="n"/>
      <c r="E87" s="12" t="n"/>
      <c r="F87" s="12" t="n"/>
      <c r="G87" s="12" t="n"/>
      <c r="H87" s="12" t="n"/>
      <c r="I87" s="14" t="n"/>
      <c r="J87" s="15" t="n"/>
      <c r="K87" s="8">
        <f>IF(OR($A87="",$I87="",$J87=""),"",IFERROR($I87*$J87,""))</f>
        <v/>
      </c>
      <c r="L87" s="25" t="n"/>
      <c r="M87" s="14" t="n"/>
      <c r="N87" s="8">
        <f>IF(OR($K87="",$M87=""),"",IFERROR($M87-$K87,""))</f>
        <v/>
      </c>
      <c r="O87" s="7">
        <f>IF($A87="","",IF(OR($B87="",$C87="",$D87="",$E87="",$F87="",$G87="",$H87="",$I87="",$J87="",$P87=""),"Incomplete",IF(AND($L87="",$M87=""),IF(TODAY()&gt;$B87+Assumptions!$B$4,"Follow up","Awaiting receipt"),IF(OR($L87="",$M87=""),"Incomplete",IF($L87&lt;$B87,"Review date",IF(ABS($N87)&lt;=Assumptions!$B$5,"Matched",IF($N87&lt;0,"Short / review","Over / review")))))))</f>
        <v/>
      </c>
      <c r="P87" s="12" t="n"/>
      <c r="Q87" s="16" t="n"/>
    </row>
    <row r="88" ht="28" customHeight="1">
      <c r="A88" s="12" t="n"/>
      <c r="B88" s="25" t="n"/>
      <c r="C88" s="12" t="n"/>
      <c r="D88" s="12" t="n"/>
      <c r="E88" s="12" t="n"/>
      <c r="F88" s="12" t="n"/>
      <c r="G88" s="12" t="n"/>
      <c r="H88" s="12" t="n"/>
      <c r="I88" s="14" t="n"/>
      <c r="J88" s="15" t="n"/>
      <c r="K88" s="6">
        <f>IF(OR($A88="",$I88="",$J88=""),"",IFERROR($I88*$J88,""))</f>
        <v/>
      </c>
      <c r="L88" s="25" t="n"/>
      <c r="M88" s="14" t="n"/>
      <c r="N88" s="6">
        <f>IF(OR($K88="",$M88=""),"",IFERROR($M88-$K88,""))</f>
        <v/>
      </c>
      <c r="O88" s="5">
        <f>IF($A88="","",IF(OR($B88="",$C88="",$D88="",$E88="",$F88="",$G88="",$H88="",$I88="",$J88="",$P88=""),"Incomplete",IF(AND($L88="",$M88=""),IF(TODAY()&gt;$B88+Assumptions!$B$4,"Follow up","Awaiting receipt"),IF(OR($L88="",$M88=""),"Incomplete",IF($L88&lt;$B88,"Review date",IF(ABS($N88)&lt;=Assumptions!$B$5,"Matched",IF($N88&lt;0,"Short / review","Over / review")))))))</f>
        <v/>
      </c>
      <c r="P88" s="12" t="n"/>
      <c r="Q88" s="16" t="n"/>
    </row>
    <row r="89" ht="28" customHeight="1">
      <c r="A89" s="12" t="n"/>
      <c r="B89" s="25" t="n"/>
      <c r="C89" s="12" t="n"/>
      <c r="D89" s="12" t="n"/>
      <c r="E89" s="12" t="n"/>
      <c r="F89" s="12" t="n"/>
      <c r="G89" s="12" t="n"/>
      <c r="H89" s="12" t="n"/>
      <c r="I89" s="14" t="n"/>
      <c r="J89" s="15" t="n"/>
      <c r="K89" s="8">
        <f>IF(OR($A89="",$I89="",$J89=""),"",IFERROR($I89*$J89,""))</f>
        <v/>
      </c>
      <c r="L89" s="25" t="n"/>
      <c r="M89" s="14" t="n"/>
      <c r="N89" s="8">
        <f>IF(OR($K89="",$M89=""),"",IFERROR($M89-$K89,""))</f>
        <v/>
      </c>
      <c r="O89" s="7">
        <f>IF($A89="","",IF(OR($B89="",$C89="",$D89="",$E89="",$F89="",$G89="",$H89="",$I89="",$J89="",$P89=""),"Incomplete",IF(AND($L89="",$M89=""),IF(TODAY()&gt;$B89+Assumptions!$B$4,"Follow up","Awaiting receipt"),IF(OR($L89="",$M89=""),"Incomplete",IF($L89&lt;$B89,"Review date",IF(ABS($N89)&lt;=Assumptions!$B$5,"Matched",IF($N89&lt;0,"Short / review","Over / review")))))))</f>
        <v/>
      </c>
      <c r="P89" s="12" t="n"/>
      <c r="Q89" s="16" t="n"/>
    </row>
    <row r="90" ht="28" customHeight="1">
      <c r="A90" s="12" t="n"/>
      <c r="B90" s="25" t="n"/>
      <c r="C90" s="12" t="n"/>
      <c r="D90" s="12" t="n"/>
      <c r="E90" s="12" t="n"/>
      <c r="F90" s="12" t="n"/>
      <c r="G90" s="12" t="n"/>
      <c r="H90" s="12" t="n"/>
      <c r="I90" s="14" t="n"/>
      <c r="J90" s="15" t="n"/>
      <c r="K90" s="6">
        <f>IF(OR($A90="",$I90="",$J90=""),"",IFERROR($I90*$J90,""))</f>
        <v/>
      </c>
      <c r="L90" s="25" t="n"/>
      <c r="M90" s="14" t="n"/>
      <c r="N90" s="6">
        <f>IF(OR($K90="",$M90=""),"",IFERROR($M90-$K90,""))</f>
        <v/>
      </c>
      <c r="O90" s="5">
        <f>IF($A90="","",IF(OR($B90="",$C90="",$D90="",$E90="",$F90="",$G90="",$H90="",$I90="",$J90="",$P90=""),"Incomplete",IF(AND($L90="",$M90=""),IF(TODAY()&gt;$B90+Assumptions!$B$4,"Follow up","Awaiting receipt"),IF(OR($L90="",$M90=""),"Incomplete",IF($L90&lt;$B90,"Review date",IF(ABS($N90)&lt;=Assumptions!$B$5,"Matched",IF($N90&lt;0,"Short / review","Over / review")))))))</f>
        <v/>
      </c>
      <c r="P90" s="12" t="n"/>
      <c r="Q90" s="16" t="n"/>
    </row>
    <row r="91" ht="28" customHeight="1">
      <c r="A91" s="12" t="n"/>
      <c r="B91" s="25" t="n"/>
      <c r="C91" s="12" t="n"/>
      <c r="D91" s="12" t="n"/>
      <c r="E91" s="12" t="n"/>
      <c r="F91" s="12" t="n"/>
      <c r="G91" s="12" t="n"/>
      <c r="H91" s="12" t="n"/>
      <c r="I91" s="14" t="n"/>
      <c r="J91" s="15" t="n"/>
      <c r="K91" s="8">
        <f>IF(OR($A91="",$I91="",$J91=""),"",IFERROR($I91*$J91,""))</f>
        <v/>
      </c>
      <c r="L91" s="25" t="n"/>
      <c r="M91" s="14" t="n"/>
      <c r="N91" s="8">
        <f>IF(OR($K91="",$M91=""),"",IFERROR($M91-$K91,""))</f>
        <v/>
      </c>
      <c r="O91" s="7">
        <f>IF($A91="","",IF(OR($B91="",$C91="",$D91="",$E91="",$F91="",$G91="",$H91="",$I91="",$J91="",$P91=""),"Incomplete",IF(AND($L91="",$M91=""),IF(TODAY()&gt;$B91+Assumptions!$B$4,"Follow up","Awaiting receipt"),IF(OR($L91="",$M91=""),"Incomplete",IF($L91&lt;$B91,"Review date",IF(ABS($N91)&lt;=Assumptions!$B$5,"Matched",IF($N91&lt;0,"Short / review","Over / review")))))))</f>
        <v/>
      </c>
      <c r="P91" s="12" t="n"/>
      <c r="Q91" s="16" t="n"/>
    </row>
    <row r="92" ht="28" customHeight="1">
      <c r="A92" s="12" t="n"/>
      <c r="B92" s="25" t="n"/>
      <c r="C92" s="12" t="n"/>
      <c r="D92" s="12" t="n"/>
      <c r="E92" s="12" t="n"/>
      <c r="F92" s="12" t="n"/>
      <c r="G92" s="12" t="n"/>
      <c r="H92" s="12" t="n"/>
      <c r="I92" s="14" t="n"/>
      <c r="J92" s="15" t="n"/>
      <c r="K92" s="6">
        <f>IF(OR($A92="",$I92="",$J92=""),"",IFERROR($I92*$J92,""))</f>
        <v/>
      </c>
      <c r="L92" s="25" t="n"/>
      <c r="M92" s="14" t="n"/>
      <c r="N92" s="6">
        <f>IF(OR($K92="",$M92=""),"",IFERROR($M92-$K92,""))</f>
        <v/>
      </c>
      <c r="O92" s="5">
        <f>IF($A92="","",IF(OR($B92="",$C92="",$D92="",$E92="",$F92="",$G92="",$H92="",$I92="",$J92="",$P92=""),"Incomplete",IF(AND($L92="",$M92=""),IF(TODAY()&gt;$B92+Assumptions!$B$4,"Follow up","Awaiting receipt"),IF(OR($L92="",$M92=""),"Incomplete",IF($L92&lt;$B92,"Review date",IF(ABS($N92)&lt;=Assumptions!$B$5,"Matched",IF($N92&lt;0,"Short / review","Over / review")))))))</f>
        <v/>
      </c>
      <c r="P92" s="12" t="n"/>
      <c r="Q92" s="16" t="n"/>
    </row>
    <row r="93" ht="28" customHeight="1">
      <c r="A93" s="12" t="n"/>
      <c r="B93" s="25" t="n"/>
      <c r="C93" s="12" t="n"/>
      <c r="D93" s="12" t="n"/>
      <c r="E93" s="12" t="n"/>
      <c r="F93" s="12" t="n"/>
      <c r="G93" s="12" t="n"/>
      <c r="H93" s="12" t="n"/>
      <c r="I93" s="14" t="n"/>
      <c r="J93" s="15" t="n"/>
      <c r="K93" s="8">
        <f>IF(OR($A93="",$I93="",$J93=""),"",IFERROR($I93*$J93,""))</f>
        <v/>
      </c>
      <c r="L93" s="25" t="n"/>
      <c r="M93" s="14" t="n"/>
      <c r="N93" s="8">
        <f>IF(OR($K93="",$M93=""),"",IFERROR($M93-$K93,""))</f>
        <v/>
      </c>
      <c r="O93" s="7">
        <f>IF($A93="","",IF(OR($B93="",$C93="",$D93="",$E93="",$F93="",$G93="",$H93="",$I93="",$J93="",$P93=""),"Incomplete",IF(AND($L93="",$M93=""),IF(TODAY()&gt;$B93+Assumptions!$B$4,"Follow up","Awaiting receipt"),IF(OR($L93="",$M93=""),"Incomplete",IF($L93&lt;$B93,"Review date",IF(ABS($N93)&lt;=Assumptions!$B$5,"Matched",IF($N93&lt;0,"Short / review","Over / review")))))))</f>
        <v/>
      </c>
      <c r="P93" s="12" t="n"/>
      <c r="Q93" s="16" t="n"/>
    </row>
    <row r="94" ht="28" customHeight="1">
      <c r="A94" s="12" t="n"/>
      <c r="B94" s="25" t="n"/>
      <c r="C94" s="12" t="n"/>
      <c r="D94" s="12" t="n"/>
      <c r="E94" s="12" t="n"/>
      <c r="F94" s="12" t="n"/>
      <c r="G94" s="12" t="n"/>
      <c r="H94" s="12" t="n"/>
      <c r="I94" s="14" t="n"/>
      <c r="J94" s="15" t="n"/>
      <c r="K94" s="6">
        <f>IF(OR($A94="",$I94="",$J94=""),"",IFERROR($I94*$J94,""))</f>
        <v/>
      </c>
      <c r="L94" s="25" t="n"/>
      <c r="M94" s="14" t="n"/>
      <c r="N94" s="6">
        <f>IF(OR($K94="",$M94=""),"",IFERROR($M94-$K94,""))</f>
        <v/>
      </c>
      <c r="O94" s="5">
        <f>IF($A94="","",IF(OR($B94="",$C94="",$D94="",$E94="",$F94="",$G94="",$H94="",$I94="",$J94="",$P94=""),"Incomplete",IF(AND($L94="",$M94=""),IF(TODAY()&gt;$B94+Assumptions!$B$4,"Follow up","Awaiting receipt"),IF(OR($L94="",$M94=""),"Incomplete",IF($L94&lt;$B94,"Review date",IF(ABS($N94)&lt;=Assumptions!$B$5,"Matched",IF($N94&lt;0,"Short / review","Over / review")))))))</f>
        <v/>
      </c>
      <c r="P94" s="12" t="n"/>
      <c r="Q94" s="16" t="n"/>
    </row>
    <row r="95" ht="28" customHeight="1">
      <c r="A95" s="12" t="n"/>
      <c r="B95" s="25" t="n"/>
      <c r="C95" s="12" t="n"/>
      <c r="D95" s="12" t="n"/>
      <c r="E95" s="12" t="n"/>
      <c r="F95" s="12" t="n"/>
      <c r="G95" s="12" t="n"/>
      <c r="H95" s="12" t="n"/>
      <c r="I95" s="14" t="n"/>
      <c r="J95" s="15" t="n"/>
      <c r="K95" s="8">
        <f>IF(OR($A95="",$I95="",$J95=""),"",IFERROR($I95*$J95,""))</f>
        <v/>
      </c>
      <c r="L95" s="25" t="n"/>
      <c r="M95" s="14" t="n"/>
      <c r="N95" s="8">
        <f>IF(OR($K95="",$M95=""),"",IFERROR($M95-$K95,""))</f>
        <v/>
      </c>
      <c r="O95" s="7">
        <f>IF($A95="","",IF(OR($B95="",$C95="",$D95="",$E95="",$F95="",$G95="",$H95="",$I95="",$J95="",$P95=""),"Incomplete",IF(AND($L95="",$M95=""),IF(TODAY()&gt;$B95+Assumptions!$B$4,"Follow up","Awaiting receipt"),IF(OR($L95="",$M95=""),"Incomplete",IF($L95&lt;$B95,"Review date",IF(ABS($N95)&lt;=Assumptions!$B$5,"Matched",IF($N95&lt;0,"Short / review","Over / review")))))))</f>
        <v/>
      </c>
      <c r="P95" s="12" t="n"/>
      <c r="Q95" s="16" t="n"/>
    </row>
    <row r="96" ht="28" customHeight="1">
      <c r="A96" s="12" t="n"/>
      <c r="B96" s="25" t="n"/>
      <c r="C96" s="12" t="n"/>
      <c r="D96" s="12" t="n"/>
      <c r="E96" s="12" t="n"/>
      <c r="F96" s="12" t="n"/>
      <c r="G96" s="12" t="n"/>
      <c r="H96" s="12" t="n"/>
      <c r="I96" s="14" t="n"/>
      <c r="J96" s="15" t="n"/>
      <c r="K96" s="6">
        <f>IF(OR($A96="",$I96="",$J96=""),"",IFERROR($I96*$J96,""))</f>
        <v/>
      </c>
      <c r="L96" s="25" t="n"/>
      <c r="M96" s="14" t="n"/>
      <c r="N96" s="6">
        <f>IF(OR($K96="",$M96=""),"",IFERROR($M96-$K96,""))</f>
        <v/>
      </c>
      <c r="O96" s="5">
        <f>IF($A96="","",IF(OR($B96="",$C96="",$D96="",$E96="",$F96="",$G96="",$H96="",$I96="",$J96="",$P96=""),"Incomplete",IF(AND($L96="",$M96=""),IF(TODAY()&gt;$B96+Assumptions!$B$4,"Follow up","Awaiting receipt"),IF(OR($L96="",$M96=""),"Incomplete",IF($L96&lt;$B96,"Review date",IF(ABS($N96)&lt;=Assumptions!$B$5,"Matched",IF($N96&lt;0,"Short / review","Over / review")))))))</f>
        <v/>
      </c>
      <c r="P96" s="12" t="n"/>
      <c r="Q96" s="16" t="n"/>
    </row>
    <row r="97" ht="28" customHeight="1">
      <c r="A97" s="12" t="n"/>
      <c r="B97" s="25" t="n"/>
      <c r="C97" s="12" t="n"/>
      <c r="D97" s="12" t="n"/>
      <c r="E97" s="12" t="n"/>
      <c r="F97" s="12" t="n"/>
      <c r="G97" s="12" t="n"/>
      <c r="H97" s="12" t="n"/>
      <c r="I97" s="14" t="n"/>
      <c r="J97" s="15" t="n"/>
      <c r="K97" s="8">
        <f>IF(OR($A97="",$I97="",$J97=""),"",IFERROR($I97*$J97,""))</f>
        <v/>
      </c>
      <c r="L97" s="25" t="n"/>
      <c r="M97" s="14" t="n"/>
      <c r="N97" s="8">
        <f>IF(OR($K97="",$M97=""),"",IFERROR($M97-$K97,""))</f>
        <v/>
      </c>
      <c r="O97" s="7">
        <f>IF($A97="","",IF(OR($B97="",$C97="",$D97="",$E97="",$F97="",$G97="",$H97="",$I97="",$J97="",$P97=""),"Incomplete",IF(AND($L97="",$M97=""),IF(TODAY()&gt;$B97+Assumptions!$B$4,"Follow up","Awaiting receipt"),IF(OR($L97="",$M97=""),"Incomplete",IF($L97&lt;$B97,"Review date",IF(ABS($N97)&lt;=Assumptions!$B$5,"Matched",IF($N97&lt;0,"Short / review","Over / review")))))))</f>
        <v/>
      </c>
      <c r="P97" s="12" t="n"/>
      <c r="Q97" s="16" t="n"/>
    </row>
    <row r="98" ht="28" customHeight="1">
      <c r="A98" s="12" t="n"/>
      <c r="B98" s="25" t="n"/>
      <c r="C98" s="12" t="n"/>
      <c r="D98" s="12" t="n"/>
      <c r="E98" s="12" t="n"/>
      <c r="F98" s="12" t="n"/>
      <c r="G98" s="12" t="n"/>
      <c r="H98" s="12" t="n"/>
      <c r="I98" s="14" t="n"/>
      <c r="J98" s="15" t="n"/>
      <c r="K98" s="6">
        <f>IF(OR($A98="",$I98="",$J98=""),"",IFERROR($I98*$J98,""))</f>
        <v/>
      </c>
      <c r="L98" s="25" t="n"/>
      <c r="M98" s="14" t="n"/>
      <c r="N98" s="6">
        <f>IF(OR($K98="",$M98=""),"",IFERROR($M98-$K98,""))</f>
        <v/>
      </c>
      <c r="O98" s="5">
        <f>IF($A98="","",IF(OR($B98="",$C98="",$D98="",$E98="",$F98="",$G98="",$H98="",$I98="",$J98="",$P98=""),"Incomplete",IF(AND($L98="",$M98=""),IF(TODAY()&gt;$B98+Assumptions!$B$4,"Follow up","Awaiting receipt"),IF(OR($L98="",$M98=""),"Incomplete",IF($L98&lt;$B98,"Review date",IF(ABS($N98)&lt;=Assumptions!$B$5,"Matched",IF($N98&lt;0,"Short / review","Over / review")))))))</f>
        <v/>
      </c>
      <c r="P98" s="12" t="n"/>
      <c r="Q98" s="16" t="n"/>
    </row>
    <row r="99" ht="28" customHeight="1">
      <c r="A99" s="12" t="n"/>
      <c r="B99" s="25" t="n"/>
      <c r="C99" s="12" t="n"/>
      <c r="D99" s="12" t="n"/>
      <c r="E99" s="12" t="n"/>
      <c r="F99" s="12" t="n"/>
      <c r="G99" s="12" t="n"/>
      <c r="H99" s="12" t="n"/>
      <c r="I99" s="14" t="n"/>
      <c r="J99" s="15" t="n"/>
      <c r="K99" s="8">
        <f>IF(OR($A99="",$I99="",$J99=""),"",IFERROR($I99*$J99,""))</f>
        <v/>
      </c>
      <c r="L99" s="25" t="n"/>
      <c r="M99" s="14" t="n"/>
      <c r="N99" s="8">
        <f>IF(OR($K99="",$M99=""),"",IFERROR($M99-$K99,""))</f>
        <v/>
      </c>
      <c r="O99" s="7">
        <f>IF($A99="","",IF(OR($B99="",$C99="",$D99="",$E99="",$F99="",$G99="",$H99="",$I99="",$J99="",$P99=""),"Incomplete",IF(AND($L99="",$M99=""),IF(TODAY()&gt;$B99+Assumptions!$B$4,"Follow up","Awaiting receipt"),IF(OR($L99="",$M99=""),"Incomplete",IF($L99&lt;$B99,"Review date",IF(ABS($N99)&lt;=Assumptions!$B$5,"Matched",IF($N99&lt;0,"Short / review","Over / review")))))))</f>
        <v/>
      </c>
      <c r="P99" s="12" t="n"/>
      <c r="Q99" s="16" t="n"/>
    </row>
    <row r="100" ht="28" customHeight="1">
      <c r="A100" s="12" t="n"/>
      <c r="B100" s="25" t="n"/>
      <c r="C100" s="12" t="n"/>
      <c r="D100" s="12" t="n"/>
      <c r="E100" s="12" t="n"/>
      <c r="F100" s="12" t="n"/>
      <c r="G100" s="12" t="n"/>
      <c r="H100" s="12" t="n"/>
      <c r="I100" s="14" t="n"/>
      <c r="J100" s="15" t="n"/>
      <c r="K100" s="6">
        <f>IF(OR($A100="",$I100="",$J100=""),"",IFERROR($I100*$J100,""))</f>
        <v/>
      </c>
      <c r="L100" s="25" t="n"/>
      <c r="M100" s="14" t="n"/>
      <c r="N100" s="6">
        <f>IF(OR($K100="",$M100=""),"",IFERROR($M100-$K100,""))</f>
        <v/>
      </c>
      <c r="O100" s="5">
        <f>IF($A100="","",IF(OR($B100="",$C100="",$D100="",$E100="",$F100="",$G100="",$H100="",$I100="",$J100="",$P100=""),"Incomplete",IF(AND($L100="",$M100=""),IF(TODAY()&gt;$B100+Assumptions!$B$4,"Follow up","Awaiting receipt"),IF(OR($L100="",$M100=""),"Incomplete",IF($L100&lt;$B100,"Review date",IF(ABS($N100)&lt;=Assumptions!$B$5,"Matched",IF($N100&lt;0,"Short / review","Over / review")))))))</f>
        <v/>
      </c>
      <c r="P100" s="12" t="n"/>
      <c r="Q100" s="16" t="n"/>
    </row>
    <row r="101" ht="28" customHeight="1">
      <c r="A101" s="12" t="n"/>
      <c r="B101" s="25" t="n"/>
      <c r="C101" s="12" t="n"/>
      <c r="D101" s="12" t="n"/>
      <c r="E101" s="12" t="n"/>
      <c r="F101" s="12" t="n"/>
      <c r="G101" s="12" t="n"/>
      <c r="H101" s="12" t="n"/>
      <c r="I101" s="14" t="n"/>
      <c r="J101" s="15" t="n"/>
      <c r="K101" s="8">
        <f>IF(OR($A101="",$I101="",$J101=""),"",IFERROR($I101*$J101,""))</f>
        <v/>
      </c>
      <c r="L101" s="25" t="n"/>
      <c r="M101" s="14" t="n"/>
      <c r="N101" s="8">
        <f>IF(OR($K101="",$M101=""),"",IFERROR($M101-$K101,""))</f>
        <v/>
      </c>
      <c r="O101" s="7">
        <f>IF($A101="","",IF(OR($B101="",$C101="",$D101="",$E101="",$F101="",$G101="",$H101="",$I101="",$J101="",$P101=""),"Incomplete",IF(AND($L101="",$M101=""),IF(TODAY()&gt;$B101+Assumptions!$B$4,"Follow up","Awaiting receipt"),IF(OR($L101="",$M101=""),"Incomplete",IF($L101&lt;$B101,"Review date",IF(ABS($N101)&lt;=Assumptions!$B$5,"Matched",IF($N101&lt;0,"Short / review","Over / review")))))))</f>
        <v/>
      </c>
      <c r="P101" s="12" t="n"/>
      <c r="Q101" s="16" t="n"/>
    </row>
    <row r="102" ht="28" customHeight="1">
      <c r="A102" s="12" t="n"/>
      <c r="B102" s="25" t="n"/>
      <c r="C102" s="12" t="n"/>
      <c r="D102" s="12" t="n"/>
      <c r="E102" s="12" t="n"/>
      <c r="F102" s="12" t="n"/>
      <c r="G102" s="12" t="n"/>
      <c r="H102" s="12" t="n"/>
      <c r="I102" s="14" t="n"/>
      <c r="J102" s="15" t="n"/>
      <c r="K102" s="6">
        <f>IF(OR($A102="",$I102="",$J102=""),"",IFERROR($I102*$J102,""))</f>
        <v/>
      </c>
      <c r="L102" s="25" t="n"/>
      <c r="M102" s="14" t="n"/>
      <c r="N102" s="6">
        <f>IF(OR($K102="",$M102=""),"",IFERROR($M102-$K102,""))</f>
        <v/>
      </c>
      <c r="O102" s="5">
        <f>IF($A102="","",IF(OR($B102="",$C102="",$D102="",$E102="",$F102="",$G102="",$H102="",$I102="",$J102="",$P102=""),"Incomplete",IF(AND($L102="",$M102=""),IF(TODAY()&gt;$B102+Assumptions!$B$4,"Follow up","Awaiting receipt"),IF(OR($L102="",$M102=""),"Incomplete",IF($L102&lt;$B102,"Review date",IF(ABS($N102)&lt;=Assumptions!$B$5,"Matched",IF($N102&lt;0,"Short / review","Over / review")))))))</f>
        <v/>
      </c>
      <c r="P102" s="12" t="n"/>
      <c r="Q102" s="16" t="n"/>
    </row>
    <row r="103" ht="28" customHeight="1">
      <c r="A103" s="12" t="n"/>
      <c r="B103" s="25" t="n"/>
      <c r="C103" s="12" t="n"/>
      <c r="D103" s="12" t="n"/>
      <c r="E103" s="12" t="n"/>
      <c r="F103" s="12" t="n"/>
      <c r="G103" s="12" t="n"/>
      <c r="H103" s="12" t="n"/>
      <c r="I103" s="14" t="n"/>
      <c r="J103" s="15" t="n"/>
      <c r="K103" s="8">
        <f>IF(OR($A103="",$I103="",$J103=""),"",IFERROR($I103*$J103,""))</f>
        <v/>
      </c>
      <c r="L103" s="25" t="n"/>
      <c r="M103" s="14" t="n"/>
      <c r="N103" s="8">
        <f>IF(OR($K103="",$M103=""),"",IFERROR($M103-$K103,""))</f>
        <v/>
      </c>
      <c r="O103" s="7">
        <f>IF($A103="","",IF(OR($B103="",$C103="",$D103="",$E103="",$F103="",$G103="",$H103="",$I103="",$J103="",$P103=""),"Incomplete",IF(AND($L103="",$M103=""),IF(TODAY()&gt;$B103+Assumptions!$B$4,"Follow up","Awaiting receipt"),IF(OR($L103="",$M103=""),"Incomplete",IF($L103&lt;$B103,"Review date",IF(ABS($N103)&lt;=Assumptions!$B$5,"Matched",IF($N103&lt;0,"Short / review","Over / review")))))))</f>
        <v/>
      </c>
      <c r="P103" s="12" t="n"/>
      <c r="Q103" s="16" t="n"/>
    </row>
    <row r="104" ht="28" customHeight="1">
      <c r="A104" s="12" t="n"/>
      <c r="B104" s="25" t="n"/>
      <c r="C104" s="12" t="n"/>
      <c r="D104" s="12" t="n"/>
      <c r="E104" s="12" t="n"/>
      <c r="F104" s="12" t="n"/>
      <c r="G104" s="12" t="n"/>
      <c r="H104" s="12" t="n"/>
      <c r="I104" s="14" t="n"/>
      <c r="J104" s="15" t="n"/>
      <c r="K104" s="6">
        <f>IF(OR($A104="",$I104="",$J104=""),"",IFERROR($I104*$J104,""))</f>
        <v/>
      </c>
      <c r="L104" s="25" t="n"/>
      <c r="M104" s="14" t="n"/>
      <c r="N104" s="6">
        <f>IF(OR($K104="",$M104=""),"",IFERROR($M104-$K104,""))</f>
        <v/>
      </c>
      <c r="O104" s="5">
        <f>IF($A104="","",IF(OR($B104="",$C104="",$D104="",$E104="",$F104="",$G104="",$H104="",$I104="",$J104="",$P104=""),"Incomplete",IF(AND($L104="",$M104=""),IF(TODAY()&gt;$B104+Assumptions!$B$4,"Follow up","Awaiting receipt"),IF(OR($L104="",$M104=""),"Incomplete",IF($L104&lt;$B104,"Review date",IF(ABS($N104)&lt;=Assumptions!$B$5,"Matched",IF($N104&lt;0,"Short / review","Over / review")))))))</f>
        <v/>
      </c>
      <c r="P104" s="12" t="n"/>
      <c r="Q104" s="16" t="n"/>
    </row>
    <row r="105" ht="28" customHeight="1">
      <c r="A105" s="12" t="n"/>
      <c r="B105" s="25" t="n"/>
      <c r="C105" s="12" t="n"/>
      <c r="D105" s="12" t="n"/>
      <c r="E105" s="12" t="n"/>
      <c r="F105" s="12" t="n"/>
      <c r="G105" s="12" t="n"/>
      <c r="H105" s="12" t="n"/>
      <c r="I105" s="14" t="n"/>
      <c r="J105" s="15" t="n"/>
      <c r="K105" s="8">
        <f>IF(OR($A105="",$I105="",$J105=""),"",IFERROR($I105*$J105,""))</f>
        <v/>
      </c>
      <c r="L105" s="25" t="n"/>
      <c r="M105" s="14" t="n"/>
      <c r="N105" s="8">
        <f>IF(OR($K105="",$M105=""),"",IFERROR($M105-$K105,""))</f>
        <v/>
      </c>
      <c r="O105" s="7">
        <f>IF($A105="","",IF(OR($B105="",$C105="",$D105="",$E105="",$F105="",$G105="",$H105="",$I105="",$J105="",$P105=""),"Incomplete",IF(AND($L105="",$M105=""),IF(TODAY()&gt;$B105+Assumptions!$B$4,"Follow up","Awaiting receipt"),IF(OR($L105="",$M105=""),"Incomplete",IF($L105&lt;$B105,"Review date",IF(ABS($N105)&lt;=Assumptions!$B$5,"Matched",IF($N105&lt;0,"Short / review","Over / review")))))))</f>
        <v/>
      </c>
      <c r="P105" s="12" t="n"/>
      <c r="Q105" s="16" t="n"/>
    </row>
    <row r="106" ht="28" customHeight="1">
      <c r="A106" s="12" t="n"/>
      <c r="B106" s="25" t="n"/>
      <c r="C106" s="12" t="n"/>
      <c r="D106" s="12" t="n"/>
      <c r="E106" s="12" t="n"/>
      <c r="F106" s="12" t="n"/>
      <c r="G106" s="12" t="n"/>
      <c r="H106" s="12" t="n"/>
      <c r="I106" s="14" t="n"/>
      <c r="J106" s="15" t="n"/>
      <c r="K106" s="6">
        <f>IF(OR($A106="",$I106="",$J106=""),"",IFERROR($I106*$J106,""))</f>
        <v/>
      </c>
      <c r="L106" s="25" t="n"/>
      <c r="M106" s="14" t="n"/>
      <c r="N106" s="6">
        <f>IF(OR($K106="",$M106=""),"",IFERROR($M106-$K106,""))</f>
        <v/>
      </c>
      <c r="O106" s="5">
        <f>IF($A106="","",IF(OR($B106="",$C106="",$D106="",$E106="",$F106="",$G106="",$H106="",$I106="",$J106="",$P106=""),"Incomplete",IF(AND($L106="",$M106=""),IF(TODAY()&gt;$B106+Assumptions!$B$4,"Follow up","Awaiting receipt"),IF(OR($L106="",$M106=""),"Incomplete",IF($L106&lt;$B106,"Review date",IF(ABS($N106)&lt;=Assumptions!$B$5,"Matched",IF($N106&lt;0,"Short / review","Over / review")))))))</f>
        <v/>
      </c>
      <c r="P106" s="12" t="n"/>
      <c r="Q106" s="16" t="n"/>
    </row>
    <row r="107" ht="28" customHeight="1">
      <c r="A107" s="12" t="n"/>
      <c r="B107" s="25" t="n"/>
      <c r="C107" s="12" t="n"/>
      <c r="D107" s="12" t="n"/>
      <c r="E107" s="12" t="n"/>
      <c r="F107" s="12" t="n"/>
      <c r="G107" s="12" t="n"/>
      <c r="H107" s="12" t="n"/>
      <c r="I107" s="14" t="n"/>
      <c r="J107" s="15" t="n"/>
      <c r="K107" s="8">
        <f>IF(OR($A107="",$I107="",$J107=""),"",IFERROR($I107*$J107,""))</f>
        <v/>
      </c>
      <c r="L107" s="25" t="n"/>
      <c r="M107" s="14" t="n"/>
      <c r="N107" s="8">
        <f>IF(OR($K107="",$M107=""),"",IFERROR($M107-$K107,""))</f>
        <v/>
      </c>
      <c r="O107" s="7">
        <f>IF($A107="","",IF(OR($B107="",$C107="",$D107="",$E107="",$F107="",$G107="",$H107="",$I107="",$J107="",$P107=""),"Incomplete",IF(AND($L107="",$M107=""),IF(TODAY()&gt;$B107+Assumptions!$B$4,"Follow up","Awaiting receipt"),IF(OR($L107="",$M107=""),"Incomplete",IF($L107&lt;$B107,"Review date",IF(ABS($N107)&lt;=Assumptions!$B$5,"Matched",IF($N107&lt;0,"Short / review","Over / review")))))))</f>
        <v/>
      </c>
      <c r="P107" s="12" t="n"/>
      <c r="Q107" s="16" t="n"/>
    </row>
    <row r="108" ht="28" customHeight="1">
      <c r="A108" s="12" t="n"/>
      <c r="B108" s="25" t="n"/>
      <c r="C108" s="12" t="n"/>
      <c r="D108" s="12" t="n"/>
      <c r="E108" s="12" t="n"/>
      <c r="F108" s="12" t="n"/>
      <c r="G108" s="12" t="n"/>
      <c r="H108" s="12" t="n"/>
      <c r="I108" s="14" t="n"/>
      <c r="J108" s="15" t="n"/>
      <c r="K108" s="6">
        <f>IF(OR($A108="",$I108="",$J108=""),"",IFERROR($I108*$J108,""))</f>
        <v/>
      </c>
      <c r="L108" s="25" t="n"/>
      <c r="M108" s="14" t="n"/>
      <c r="N108" s="6">
        <f>IF(OR($K108="",$M108=""),"",IFERROR($M108-$K108,""))</f>
        <v/>
      </c>
      <c r="O108" s="5">
        <f>IF($A108="","",IF(OR($B108="",$C108="",$D108="",$E108="",$F108="",$G108="",$H108="",$I108="",$J108="",$P108=""),"Incomplete",IF(AND($L108="",$M108=""),IF(TODAY()&gt;$B108+Assumptions!$B$4,"Follow up","Awaiting receipt"),IF(OR($L108="",$M108=""),"Incomplete",IF($L108&lt;$B108,"Review date",IF(ABS($N108)&lt;=Assumptions!$B$5,"Matched",IF($N108&lt;0,"Short / review","Over / review")))))))</f>
        <v/>
      </c>
      <c r="P108" s="12" t="n"/>
      <c r="Q108" s="16" t="n"/>
    </row>
    <row r="109" ht="28" customHeight="1">
      <c r="A109" s="12" t="n"/>
      <c r="B109" s="25" t="n"/>
      <c r="C109" s="12" t="n"/>
      <c r="D109" s="12" t="n"/>
      <c r="E109" s="12" t="n"/>
      <c r="F109" s="12" t="n"/>
      <c r="G109" s="12" t="n"/>
      <c r="H109" s="12" t="n"/>
      <c r="I109" s="14" t="n"/>
      <c r="J109" s="15" t="n"/>
      <c r="K109" s="8">
        <f>IF(OR($A109="",$I109="",$J109=""),"",IFERROR($I109*$J109,""))</f>
        <v/>
      </c>
      <c r="L109" s="25" t="n"/>
      <c r="M109" s="14" t="n"/>
      <c r="N109" s="8">
        <f>IF(OR($K109="",$M109=""),"",IFERROR($M109-$K109,""))</f>
        <v/>
      </c>
      <c r="O109" s="7">
        <f>IF($A109="","",IF(OR($B109="",$C109="",$D109="",$E109="",$F109="",$G109="",$H109="",$I109="",$J109="",$P109=""),"Incomplete",IF(AND($L109="",$M109=""),IF(TODAY()&gt;$B109+Assumptions!$B$4,"Follow up","Awaiting receipt"),IF(OR($L109="",$M109=""),"Incomplete",IF($L109&lt;$B109,"Review date",IF(ABS($N109)&lt;=Assumptions!$B$5,"Matched",IF($N109&lt;0,"Short / review","Over / review")))))))</f>
        <v/>
      </c>
      <c r="P109" s="12" t="n"/>
      <c r="Q109" s="16" t="n"/>
    </row>
    <row r="110" ht="28" customHeight="1">
      <c r="A110" s="12" t="n"/>
      <c r="B110" s="25" t="n"/>
      <c r="C110" s="12" t="n"/>
      <c r="D110" s="12" t="n"/>
      <c r="E110" s="12" t="n"/>
      <c r="F110" s="12" t="n"/>
      <c r="G110" s="12" t="n"/>
      <c r="H110" s="12" t="n"/>
      <c r="I110" s="14" t="n"/>
      <c r="J110" s="15" t="n"/>
      <c r="K110" s="6">
        <f>IF(OR($A110="",$I110="",$J110=""),"",IFERROR($I110*$J110,""))</f>
        <v/>
      </c>
      <c r="L110" s="25" t="n"/>
      <c r="M110" s="14" t="n"/>
      <c r="N110" s="6">
        <f>IF(OR($K110="",$M110=""),"",IFERROR($M110-$K110,""))</f>
        <v/>
      </c>
      <c r="O110" s="5">
        <f>IF($A110="","",IF(OR($B110="",$C110="",$D110="",$E110="",$F110="",$G110="",$H110="",$I110="",$J110="",$P110=""),"Incomplete",IF(AND($L110="",$M110=""),IF(TODAY()&gt;$B110+Assumptions!$B$4,"Follow up","Awaiting receipt"),IF(OR($L110="",$M110=""),"Incomplete",IF($L110&lt;$B110,"Review date",IF(ABS($N110)&lt;=Assumptions!$B$5,"Matched",IF($N110&lt;0,"Short / review","Over / review")))))))</f>
        <v/>
      </c>
      <c r="P110" s="12" t="n"/>
      <c r="Q110" s="16" t="n"/>
    </row>
    <row r="111" ht="28" customHeight="1">
      <c r="A111" s="12" t="n"/>
      <c r="B111" s="25" t="n"/>
      <c r="C111" s="12" t="n"/>
      <c r="D111" s="12" t="n"/>
      <c r="E111" s="12" t="n"/>
      <c r="F111" s="12" t="n"/>
      <c r="G111" s="12" t="n"/>
      <c r="H111" s="12" t="n"/>
      <c r="I111" s="14" t="n"/>
      <c r="J111" s="15" t="n"/>
      <c r="K111" s="8">
        <f>IF(OR($A111="",$I111="",$J111=""),"",IFERROR($I111*$J111,""))</f>
        <v/>
      </c>
      <c r="L111" s="25" t="n"/>
      <c r="M111" s="14" t="n"/>
      <c r="N111" s="8">
        <f>IF(OR($K111="",$M111=""),"",IFERROR($M111-$K111,""))</f>
        <v/>
      </c>
      <c r="O111" s="7">
        <f>IF($A111="","",IF(OR($B111="",$C111="",$D111="",$E111="",$F111="",$G111="",$H111="",$I111="",$J111="",$P111=""),"Incomplete",IF(AND($L111="",$M111=""),IF(TODAY()&gt;$B111+Assumptions!$B$4,"Follow up","Awaiting receipt"),IF(OR($L111="",$M111=""),"Incomplete",IF($L111&lt;$B111,"Review date",IF(ABS($N111)&lt;=Assumptions!$B$5,"Matched",IF($N111&lt;0,"Short / review","Over / review")))))))</f>
        <v/>
      </c>
      <c r="P111" s="12" t="n"/>
      <c r="Q111" s="16" t="n"/>
    </row>
    <row r="112" ht="28" customHeight="1">
      <c r="A112" s="12" t="n"/>
      <c r="B112" s="25" t="n"/>
      <c r="C112" s="12" t="n"/>
      <c r="D112" s="12" t="n"/>
      <c r="E112" s="12" t="n"/>
      <c r="F112" s="12" t="n"/>
      <c r="G112" s="12" t="n"/>
      <c r="H112" s="12" t="n"/>
      <c r="I112" s="14" t="n"/>
      <c r="J112" s="15" t="n"/>
      <c r="K112" s="6">
        <f>IF(OR($A112="",$I112="",$J112=""),"",IFERROR($I112*$J112,""))</f>
        <v/>
      </c>
      <c r="L112" s="25" t="n"/>
      <c r="M112" s="14" t="n"/>
      <c r="N112" s="6">
        <f>IF(OR($K112="",$M112=""),"",IFERROR($M112-$K112,""))</f>
        <v/>
      </c>
      <c r="O112" s="5">
        <f>IF($A112="","",IF(OR($B112="",$C112="",$D112="",$E112="",$F112="",$G112="",$H112="",$I112="",$J112="",$P112=""),"Incomplete",IF(AND($L112="",$M112=""),IF(TODAY()&gt;$B112+Assumptions!$B$4,"Follow up","Awaiting receipt"),IF(OR($L112="",$M112=""),"Incomplete",IF($L112&lt;$B112,"Review date",IF(ABS($N112)&lt;=Assumptions!$B$5,"Matched",IF($N112&lt;0,"Short / review","Over / review")))))))</f>
        <v/>
      </c>
      <c r="P112" s="12" t="n"/>
      <c r="Q112" s="16" t="n"/>
    </row>
    <row r="113" ht="28" customHeight="1">
      <c r="A113" s="12" t="n"/>
      <c r="B113" s="25" t="n"/>
      <c r="C113" s="12" t="n"/>
      <c r="D113" s="12" t="n"/>
      <c r="E113" s="12" t="n"/>
      <c r="F113" s="12" t="n"/>
      <c r="G113" s="12" t="n"/>
      <c r="H113" s="12" t="n"/>
      <c r="I113" s="14" t="n"/>
      <c r="J113" s="15" t="n"/>
      <c r="K113" s="8">
        <f>IF(OR($A113="",$I113="",$J113=""),"",IFERROR($I113*$J113,""))</f>
        <v/>
      </c>
      <c r="L113" s="25" t="n"/>
      <c r="M113" s="14" t="n"/>
      <c r="N113" s="8">
        <f>IF(OR($K113="",$M113=""),"",IFERROR($M113-$K113,""))</f>
        <v/>
      </c>
      <c r="O113" s="7">
        <f>IF($A113="","",IF(OR($B113="",$C113="",$D113="",$E113="",$F113="",$G113="",$H113="",$I113="",$J113="",$P113=""),"Incomplete",IF(AND($L113="",$M113=""),IF(TODAY()&gt;$B113+Assumptions!$B$4,"Follow up","Awaiting receipt"),IF(OR($L113="",$M113=""),"Incomplete",IF($L113&lt;$B113,"Review date",IF(ABS($N113)&lt;=Assumptions!$B$5,"Matched",IF($N113&lt;0,"Short / review","Over / review")))))))</f>
        <v/>
      </c>
      <c r="P113" s="12" t="n"/>
      <c r="Q113" s="16" t="n"/>
    </row>
    <row r="114" ht="28" customHeight="1">
      <c r="A114" s="12" t="n"/>
      <c r="B114" s="25" t="n"/>
      <c r="C114" s="12" t="n"/>
      <c r="D114" s="12" t="n"/>
      <c r="E114" s="12" t="n"/>
      <c r="F114" s="12" t="n"/>
      <c r="G114" s="12" t="n"/>
      <c r="H114" s="12" t="n"/>
      <c r="I114" s="14" t="n"/>
      <c r="J114" s="15" t="n"/>
      <c r="K114" s="6">
        <f>IF(OR($A114="",$I114="",$J114=""),"",IFERROR($I114*$J114,""))</f>
        <v/>
      </c>
      <c r="L114" s="25" t="n"/>
      <c r="M114" s="14" t="n"/>
      <c r="N114" s="6">
        <f>IF(OR($K114="",$M114=""),"",IFERROR($M114-$K114,""))</f>
        <v/>
      </c>
      <c r="O114" s="5">
        <f>IF($A114="","",IF(OR($B114="",$C114="",$D114="",$E114="",$F114="",$G114="",$H114="",$I114="",$J114="",$P114=""),"Incomplete",IF(AND($L114="",$M114=""),IF(TODAY()&gt;$B114+Assumptions!$B$4,"Follow up","Awaiting receipt"),IF(OR($L114="",$M114=""),"Incomplete",IF($L114&lt;$B114,"Review date",IF(ABS($N114)&lt;=Assumptions!$B$5,"Matched",IF($N114&lt;0,"Short / review","Over / review")))))))</f>
        <v/>
      </c>
      <c r="P114" s="12" t="n"/>
      <c r="Q114" s="16" t="n"/>
    </row>
    <row r="115" ht="28" customHeight="1">
      <c r="A115" s="12" t="n"/>
      <c r="B115" s="25" t="n"/>
      <c r="C115" s="12" t="n"/>
      <c r="D115" s="12" t="n"/>
      <c r="E115" s="12" t="n"/>
      <c r="F115" s="12" t="n"/>
      <c r="G115" s="12" t="n"/>
      <c r="H115" s="12" t="n"/>
      <c r="I115" s="14" t="n"/>
      <c r="J115" s="15" t="n"/>
      <c r="K115" s="8">
        <f>IF(OR($A115="",$I115="",$J115=""),"",IFERROR($I115*$J115,""))</f>
        <v/>
      </c>
      <c r="L115" s="25" t="n"/>
      <c r="M115" s="14" t="n"/>
      <c r="N115" s="8">
        <f>IF(OR($K115="",$M115=""),"",IFERROR($M115-$K115,""))</f>
        <v/>
      </c>
      <c r="O115" s="7">
        <f>IF($A115="","",IF(OR($B115="",$C115="",$D115="",$E115="",$F115="",$G115="",$H115="",$I115="",$J115="",$P115=""),"Incomplete",IF(AND($L115="",$M115=""),IF(TODAY()&gt;$B115+Assumptions!$B$4,"Follow up","Awaiting receipt"),IF(OR($L115="",$M115=""),"Incomplete",IF($L115&lt;$B115,"Review date",IF(ABS($N115)&lt;=Assumptions!$B$5,"Matched",IF($N115&lt;0,"Short / review","Over / review")))))))</f>
        <v/>
      </c>
      <c r="P115" s="12" t="n"/>
      <c r="Q115" s="16" t="n"/>
    </row>
    <row r="116" ht="28" customHeight="1">
      <c r="A116" s="12" t="n"/>
      <c r="B116" s="25" t="n"/>
      <c r="C116" s="12" t="n"/>
      <c r="D116" s="12" t="n"/>
      <c r="E116" s="12" t="n"/>
      <c r="F116" s="12" t="n"/>
      <c r="G116" s="12" t="n"/>
      <c r="H116" s="12" t="n"/>
      <c r="I116" s="14" t="n"/>
      <c r="J116" s="15" t="n"/>
      <c r="K116" s="6">
        <f>IF(OR($A116="",$I116="",$J116=""),"",IFERROR($I116*$J116,""))</f>
        <v/>
      </c>
      <c r="L116" s="25" t="n"/>
      <c r="M116" s="14" t="n"/>
      <c r="N116" s="6">
        <f>IF(OR($K116="",$M116=""),"",IFERROR($M116-$K116,""))</f>
        <v/>
      </c>
      <c r="O116" s="5">
        <f>IF($A116="","",IF(OR($B116="",$C116="",$D116="",$E116="",$F116="",$G116="",$H116="",$I116="",$J116="",$P116=""),"Incomplete",IF(AND($L116="",$M116=""),IF(TODAY()&gt;$B116+Assumptions!$B$4,"Follow up","Awaiting receipt"),IF(OR($L116="",$M116=""),"Incomplete",IF($L116&lt;$B116,"Review date",IF(ABS($N116)&lt;=Assumptions!$B$5,"Matched",IF($N116&lt;0,"Short / review","Over / review")))))))</f>
        <v/>
      </c>
      <c r="P116" s="12" t="n"/>
      <c r="Q116" s="16" t="n"/>
    </row>
    <row r="117" ht="28" customHeight="1">
      <c r="A117" s="12" t="n"/>
      <c r="B117" s="25" t="n"/>
      <c r="C117" s="12" t="n"/>
      <c r="D117" s="12" t="n"/>
      <c r="E117" s="12" t="n"/>
      <c r="F117" s="12" t="n"/>
      <c r="G117" s="12" t="n"/>
      <c r="H117" s="12" t="n"/>
      <c r="I117" s="14" t="n"/>
      <c r="J117" s="15" t="n"/>
      <c r="K117" s="8">
        <f>IF(OR($A117="",$I117="",$J117=""),"",IFERROR($I117*$J117,""))</f>
        <v/>
      </c>
      <c r="L117" s="25" t="n"/>
      <c r="M117" s="14" t="n"/>
      <c r="N117" s="8">
        <f>IF(OR($K117="",$M117=""),"",IFERROR($M117-$K117,""))</f>
        <v/>
      </c>
      <c r="O117" s="7">
        <f>IF($A117="","",IF(OR($B117="",$C117="",$D117="",$E117="",$F117="",$G117="",$H117="",$I117="",$J117="",$P117=""),"Incomplete",IF(AND($L117="",$M117=""),IF(TODAY()&gt;$B117+Assumptions!$B$4,"Follow up","Awaiting receipt"),IF(OR($L117="",$M117=""),"Incomplete",IF($L117&lt;$B117,"Review date",IF(ABS($N117)&lt;=Assumptions!$B$5,"Matched",IF($N117&lt;0,"Short / review","Over / review")))))))</f>
        <v/>
      </c>
      <c r="P117" s="12" t="n"/>
      <c r="Q117" s="16" t="n"/>
    </row>
    <row r="118" ht="28" customHeight="1">
      <c r="A118" s="12" t="n"/>
      <c r="B118" s="25" t="n"/>
      <c r="C118" s="12" t="n"/>
      <c r="D118" s="12" t="n"/>
      <c r="E118" s="12" t="n"/>
      <c r="F118" s="12" t="n"/>
      <c r="G118" s="12" t="n"/>
      <c r="H118" s="12" t="n"/>
      <c r="I118" s="14" t="n"/>
      <c r="J118" s="15" t="n"/>
      <c r="K118" s="6">
        <f>IF(OR($A118="",$I118="",$J118=""),"",IFERROR($I118*$J118,""))</f>
        <v/>
      </c>
      <c r="L118" s="25" t="n"/>
      <c r="M118" s="14" t="n"/>
      <c r="N118" s="6">
        <f>IF(OR($K118="",$M118=""),"",IFERROR($M118-$K118,""))</f>
        <v/>
      </c>
      <c r="O118" s="5">
        <f>IF($A118="","",IF(OR($B118="",$C118="",$D118="",$E118="",$F118="",$G118="",$H118="",$I118="",$J118="",$P118=""),"Incomplete",IF(AND($L118="",$M118=""),IF(TODAY()&gt;$B118+Assumptions!$B$4,"Follow up","Awaiting receipt"),IF(OR($L118="",$M118=""),"Incomplete",IF($L118&lt;$B118,"Review date",IF(ABS($N118)&lt;=Assumptions!$B$5,"Matched",IF($N118&lt;0,"Short / review","Over / review")))))))</f>
        <v/>
      </c>
      <c r="P118" s="12" t="n"/>
      <c r="Q118" s="16" t="n"/>
    </row>
    <row r="119" ht="28" customHeight="1">
      <c r="A119" s="12" t="n"/>
      <c r="B119" s="25" t="n"/>
      <c r="C119" s="12" t="n"/>
      <c r="D119" s="12" t="n"/>
      <c r="E119" s="12" t="n"/>
      <c r="F119" s="12" t="n"/>
      <c r="G119" s="12" t="n"/>
      <c r="H119" s="12" t="n"/>
      <c r="I119" s="14" t="n"/>
      <c r="J119" s="15" t="n"/>
      <c r="K119" s="8">
        <f>IF(OR($A119="",$I119="",$J119=""),"",IFERROR($I119*$J119,""))</f>
        <v/>
      </c>
      <c r="L119" s="25" t="n"/>
      <c r="M119" s="14" t="n"/>
      <c r="N119" s="8">
        <f>IF(OR($K119="",$M119=""),"",IFERROR($M119-$K119,""))</f>
        <v/>
      </c>
      <c r="O119" s="7">
        <f>IF($A119="","",IF(OR($B119="",$C119="",$D119="",$E119="",$F119="",$G119="",$H119="",$I119="",$J119="",$P119=""),"Incomplete",IF(AND($L119="",$M119=""),IF(TODAY()&gt;$B119+Assumptions!$B$4,"Follow up","Awaiting receipt"),IF(OR($L119="",$M119=""),"Incomplete",IF($L119&lt;$B119,"Review date",IF(ABS($N119)&lt;=Assumptions!$B$5,"Matched",IF($N119&lt;0,"Short / review","Over / review")))))))</f>
        <v/>
      </c>
      <c r="P119" s="12" t="n"/>
      <c r="Q119" s="16" t="n"/>
    </row>
    <row r="120" ht="28" customHeight="1">
      <c r="A120" s="12" t="n"/>
      <c r="B120" s="25" t="n"/>
      <c r="C120" s="12" t="n"/>
      <c r="D120" s="12" t="n"/>
      <c r="E120" s="12" t="n"/>
      <c r="F120" s="12" t="n"/>
      <c r="G120" s="12" t="n"/>
      <c r="H120" s="12" t="n"/>
      <c r="I120" s="14" t="n"/>
      <c r="J120" s="15" t="n"/>
      <c r="K120" s="6">
        <f>IF(OR($A120="",$I120="",$J120=""),"",IFERROR($I120*$J120,""))</f>
        <v/>
      </c>
      <c r="L120" s="25" t="n"/>
      <c r="M120" s="14" t="n"/>
      <c r="N120" s="6">
        <f>IF(OR($K120="",$M120=""),"",IFERROR($M120-$K120,""))</f>
        <v/>
      </c>
      <c r="O120" s="5">
        <f>IF($A120="","",IF(OR($B120="",$C120="",$D120="",$E120="",$F120="",$G120="",$H120="",$I120="",$J120="",$P120=""),"Incomplete",IF(AND($L120="",$M120=""),IF(TODAY()&gt;$B120+Assumptions!$B$4,"Follow up","Awaiting receipt"),IF(OR($L120="",$M120=""),"Incomplete",IF($L120&lt;$B120,"Review date",IF(ABS($N120)&lt;=Assumptions!$B$5,"Matched",IF($N120&lt;0,"Short / review","Over / review")))))))</f>
        <v/>
      </c>
      <c r="P120" s="12" t="n"/>
      <c r="Q120" s="16" t="n"/>
    </row>
    <row r="121" ht="28" customHeight="1">
      <c r="A121" s="12" t="n"/>
      <c r="B121" s="25" t="n"/>
      <c r="C121" s="12" t="n"/>
      <c r="D121" s="12" t="n"/>
      <c r="E121" s="12" t="n"/>
      <c r="F121" s="12" t="n"/>
      <c r="G121" s="12" t="n"/>
      <c r="H121" s="12" t="n"/>
      <c r="I121" s="14" t="n"/>
      <c r="J121" s="15" t="n"/>
      <c r="K121" s="8">
        <f>IF(OR($A121="",$I121="",$J121=""),"",IFERROR($I121*$J121,""))</f>
        <v/>
      </c>
      <c r="L121" s="25" t="n"/>
      <c r="M121" s="14" t="n"/>
      <c r="N121" s="8">
        <f>IF(OR($K121="",$M121=""),"",IFERROR($M121-$K121,""))</f>
        <v/>
      </c>
      <c r="O121" s="7">
        <f>IF($A121="","",IF(OR($B121="",$C121="",$D121="",$E121="",$F121="",$G121="",$H121="",$I121="",$J121="",$P121=""),"Incomplete",IF(AND($L121="",$M121=""),IF(TODAY()&gt;$B121+Assumptions!$B$4,"Follow up","Awaiting receipt"),IF(OR($L121="",$M121=""),"Incomplete",IF($L121&lt;$B121,"Review date",IF(ABS($N121)&lt;=Assumptions!$B$5,"Matched",IF($N121&lt;0,"Short / review","Over / review")))))))</f>
        <v/>
      </c>
      <c r="P121" s="12" t="n"/>
      <c r="Q121" s="16" t="n"/>
    </row>
    <row r="122" ht="28" customHeight="1">
      <c r="A122" s="12" t="n"/>
      <c r="B122" s="25" t="n"/>
      <c r="C122" s="12" t="n"/>
      <c r="D122" s="12" t="n"/>
      <c r="E122" s="12" t="n"/>
      <c r="F122" s="12" t="n"/>
      <c r="G122" s="12" t="n"/>
      <c r="H122" s="12" t="n"/>
      <c r="I122" s="14" t="n"/>
      <c r="J122" s="15" t="n"/>
      <c r="K122" s="6">
        <f>IF(OR($A122="",$I122="",$J122=""),"",IFERROR($I122*$J122,""))</f>
        <v/>
      </c>
      <c r="L122" s="25" t="n"/>
      <c r="M122" s="14" t="n"/>
      <c r="N122" s="6">
        <f>IF(OR($K122="",$M122=""),"",IFERROR($M122-$K122,""))</f>
        <v/>
      </c>
      <c r="O122" s="5">
        <f>IF($A122="","",IF(OR($B122="",$C122="",$D122="",$E122="",$F122="",$G122="",$H122="",$I122="",$J122="",$P122=""),"Incomplete",IF(AND($L122="",$M122=""),IF(TODAY()&gt;$B122+Assumptions!$B$4,"Follow up","Awaiting receipt"),IF(OR($L122="",$M122=""),"Incomplete",IF($L122&lt;$B122,"Review date",IF(ABS($N122)&lt;=Assumptions!$B$5,"Matched",IF($N122&lt;0,"Short / review","Over / review")))))))</f>
        <v/>
      </c>
      <c r="P122" s="12" t="n"/>
      <c r="Q122" s="16" t="n"/>
    </row>
    <row r="123" ht="28" customHeight="1">
      <c r="A123" s="12" t="n"/>
      <c r="B123" s="25" t="n"/>
      <c r="C123" s="12" t="n"/>
      <c r="D123" s="12" t="n"/>
      <c r="E123" s="12" t="n"/>
      <c r="F123" s="12" t="n"/>
      <c r="G123" s="12" t="n"/>
      <c r="H123" s="12" t="n"/>
      <c r="I123" s="14" t="n"/>
      <c r="J123" s="15" t="n"/>
      <c r="K123" s="8">
        <f>IF(OR($A123="",$I123="",$J123=""),"",IFERROR($I123*$J123,""))</f>
        <v/>
      </c>
      <c r="L123" s="25" t="n"/>
      <c r="M123" s="14" t="n"/>
      <c r="N123" s="8">
        <f>IF(OR($K123="",$M123=""),"",IFERROR($M123-$K123,""))</f>
        <v/>
      </c>
      <c r="O123" s="7">
        <f>IF($A123="","",IF(OR($B123="",$C123="",$D123="",$E123="",$F123="",$G123="",$H123="",$I123="",$J123="",$P123=""),"Incomplete",IF(AND($L123="",$M123=""),IF(TODAY()&gt;$B123+Assumptions!$B$4,"Follow up","Awaiting receipt"),IF(OR($L123="",$M123=""),"Incomplete",IF($L123&lt;$B123,"Review date",IF(ABS($N123)&lt;=Assumptions!$B$5,"Matched",IF($N123&lt;0,"Short / review","Over / review")))))))</f>
        <v/>
      </c>
      <c r="P123" s="12" t="n"/>
      <c r="Q123" s="16" t="n"/>
    </row>
    <row r="124" ht="28" customHeight="1">
      <c r="A124" s="12" t="n"/>
      <c r="B124" s="25" t="n"/>
      <c r="C124" s="12" t="n"/>
      <c r="D124" s="12" t="n"/>
      <c r="E124" s="12" t="n"/>
      <c r="F124" s="12" t="n"/>
      <c r="G124" s="12" t="n"/>
      <c r="H124" s="12" t="n"/>
      <c r="I124" s="14" t="n"/>
      <c r="J124" s="15" t="n"/>
      <c r="K124" s="6">
        <f>IF(OR($A124="",$I124="",$J124=""),"",IFERROR($I124*$J124,""))</f>
        <v/>
      </c>
      <c r="L124" s="25" t="n"/>
      <c r="M124" s="14" t="n"/>
      <c r="N124" s="6">
        <f>IF(OR($K124="",$M124=""),"",IFERROR($M124-$K124,""))</f>
        <v/>
      </c>
      <c r="O124" s="5">
        <f>IF($A124="","",IF(OR($B124="",$C124="",$D124="",$E124="",$F124="",$G124="",$H124="",$I124="",$J124="",$P124=""),"Incomplete",IF(AND($L124="",$M124=""),IF(TODAY()&gt;$B124+Assumptions!$B$4,"Follow up","Awaiting receipt"),IF(OR($L124="",$M124=""),"Incomplete",IF($L124&lt;$B124,"Review date",IF(ABS($N124)&lt;=Assumptions!$B$5,"Matched",IF($N124&lt;0,"Short / review","Over / review")))))))</f>
        <v/>
      </c>
      <c r="P124" s="12" t="n"/>
      <c r="Q124" s="16" t="n"/>
    </row>
    <row r="125" ht="28" customHeight="1">
      <c r="A125" s="12" t="n"/>
      <c r="B125" s="25" t="n"/>
      <c r="C125" s="12" t="n"/>
      <c r="D125" s="12" t="n"/>
      <c r="E125" s="12" t="n"/>
      <c r="F125" s="12" t="n"/>
      <c r="G125" s="12" t="n"/>
      <c r="H125" s="12" t="n"/>
      <c r="I125" s="14" t="n"/>
      <c r="J125" s="15" t="n"/>
      <c r="K125" s="8">
        <f>IF(OR($A125="",$I125="",$J125=""),"",IFERROR($I125*$J125,""))</f>
        <v/>
      </c>
      <c r="L125" s="25" t="n"/>
      <c r="M125" s="14" t="n"/>
      <c r="N125" s="8">
        <f>IF(OR($K125="",$M125=""),"",IFERROR($M125-$K125,""))</f>
        <v/>
      </c>
      <c r="O125" s="7">
        <f>IF($A125="","",IF(OR($B125="",$C125="",$D125="",$E125="",$F125="",$G125="",$H125="",$I125="",$J125="",$P125=""),"Incomplete",IF(AND($L125="",$M125=""),IF(TODAY()&gt;$B125+Assumptions!$B$4,"Follow up","Awaiting receipt"),IF(OR($L125="",$M125=""),"Incomplete",IF($L125&lt;$B125,"Review date",IF(ABS($N125)&lt;=Assumptions!$B$5,"Matched",IF($N125&lt;0,"Short / review","Over / review")))))))</f>
        <v/>
      </c>
      <c r="P125" s="12" t="n"/>
      <c r="Q125" s="16" t="n"/>
    </row>
    <row r="126" ht="28" customHeight="1">
      <c r="A126" s="12" t="n"/>
      <c r="B126" s="25" t="n"/>
      <c r="C126" s="12" t="n"/>
      <c r="D126" s="12" t="n"/>
      <c r="E126" s="12" t="n"/>
      <c r="F126" s="12" t="n"/>
      <c r="G126" s="12" t="n"/>
      <c r="H126" s="12" t="n"/>
      <c r="I126" s="14" t="n"/>
      <c r="J126" s="15" t="n"/>
      <c r="K126" s="6">
        <f>IF(OR($A126="",$I126="",$J126=""),"",IFERROR($I126*$J126,""))</f>
        <v/>
      </c>
      <c r="L126" s="25" t="n"/>
      <c r="M126" s="14" t="n"/>
      <c r="N126" s="6">
        <f>IF(OR($K126="",$M126=""),"",IFERROR($M126-$K126,""))</f>
        <v/>
      </c>
      <c r="O126" s="5">
        <f>IF($A126="","",IF(OR($B126="",$C126="",$D126="",$E126="",$F126="",$G126="",$H126="",$I126="",$J126="",$P126=""),"Incomplete",IF(AND($L126="",$M126=""),IF(TODAY()&gt;$B126+Assumptions!$B$4,"Follow up","Awaiting receipt"),IF(OR($L126="",$M126=""),"Incomplete",IF($L126&lt;$B126,"Review date",IF(ABS($N126)&lt;=Assumptions!$B$5,"Matched",IF($N126&lt;0,"Short / review","Over / review")))))))</f>
        <v/>
      </c>
      <c r="P126" s="12" t="n"/>
      <c r="Q126" s="16" t="n"/>
    </row>
    <row r="127" ht="28" customHeight="1">
      <c r="A127" s="12" t="n"/>
      <c r="B127" s="25" t="n"/>
      <c r="C127" s="12" t="n"/>
      <c r="D127" s="12" t="n"/>
      <c r="E127" s="12" t="n"/>
      <c r="F127" s="12" t="n"/>
      <c r="G127" s="12" t="n"/>
      <c r="H127" s="12" t="n"/>
      <c r="I127" s="14" t="n"/>
      <c r="J127" s="15" t="n"/>
      <c r="K127" s="8">
        <f>IF(OR($A127="",$I127="",$J127=""),"",IFERROR($I127*$J127,""))</f>
        <v/>
      </c>
      <c r="L127" s="25" t="n"/>
      <c r="M127" s="14" t="n"/>
      <c r="N127" s="8">
        <f>IF(OR($K127="",$M127=""),"",IFERROR($M127-$K127,""))</f>
        <v/>
      </c>
      <c r="O127" s="7">
        <f>IF($A127="","",IF(OR($B127="",$C127="",$D127="",$E127="",$F127="",$G127="",$H127="",$I127="",$J127="",$P127=""),"Incomplete",IF(AND($L127="",$M127=""),IF(TODAY()&gt;$B127+Assumptions!$B$4,"Follow up","Awaiting receipt"),IF(OR($L127="",$M127=""),"Incomplete",IF($L127&lt;$B127,"Review date",IF(ABS($N127)&lt;=Assumptions!$B$5,"Matched",IF($N127&lt;0,"Short / review","Over / review")))))))</f>
        <v/>
      </c>
      <c r="P127" s="12" t="n"/>
      <c r="Q127" s="16" t="n"/>
    </row>
    <row r="128" ht="28" customHeight="1">
      <c r="A128" s="12" t="n"/>
      <c r="B128" s="25" t="n"/>
      <c r="C128" s="12" t="n"/>
      <c r="D128" s="12" t="n"/>
      <c r="E128" s="12" t="n"/>
      <c r="F128" s="12" t="n"/>
      <c r="G128" s="12" t="n"/>
      <c r="H128" s="12" t="n"/>
      <c r="I128" s="14" t="n"/>
      <c r="J128" s="15" t="n"/>
      <c r="K128" s="6">
        <f>IF(OR($A128="",$I128="",$J128=""),"",IFERROR($I128*$J128,""))</f>
        <v/>
      </c>
      <c r="L128" s="25" t="n"/>
      <c r="M128" s="14" t="n"/>
      <c r="N128" s="6">
        <f>IF(OR($K128="",$M128=""),"",IFERROR($M128-$K128,""))</f>
        <v/>
      </c>
      <c r="O128" s="5">
        <f>IF($A128="","",IF(OR($B128="",$C128="",$D128="",$E128="",$F128="",$G128="",$H128="",$I128="",$J128="",$P128=""),"Incomplete",IF(AND($L128="",$M128=""),IF(TODAY()&gt;$B128+Assumptions!$B$4,"Follow up","Awaiting receipt"),IF(OR($L128="",$M128=""),"Incomplete",IF($L128&lt;$B128,"Review date",IF(ABS($N128)&lt;=Assumptions!$B$5,"Matched",IF($N128&lt;0,"Short / review","Over / review")))))))</f>
        <v/>
      </c>
      <c r="P128" s="12" t="n"/>
      <c r="Q128" s="16" t="n"/>
    </row>
    <row r="129" ht="28" customHeight="1">
      <c r="A129" s="12" t="n"/>
      <c r="B129" s="25" t="n"/>
      <c r="C129" s="12" t="n"/>
      <c r="D129" s="12" t="n"/>
      <c r="E129" s="12" t="n"/>
      <c r="F129" s="12" t="n"/>
      <c r="G129" s="12" t="n"/>
      <c r="H129" s="12" t="n"/>
      <c r="I129" s="14" t="n"/>
      <c r="J129" s="15" t="n"/>
      <c r="K129" s="8">
        <f>IF(OR($A129="",$I129="",$J129=""),"",IFERROR($I129*$J129,""))</f>
        <v/>
      </c>
      <c r="L129" s="25" t="n"/>
      <c r="M129" s="14" t="n"/>
      <c r="N129" s="8">
        <f>IF(OR($K129="",$M129=""),"",IFERROR($M129-$K129,""))</f>
        <v/>
      </c>
      <c r="O129" s="7">
        <f>IF($A129="","",IF(OR($B129="",$C129="",$D129="",$E129="",$F129="",$G129="",$H129="",$I129="",$J129="",$P129=""),"Incomplete",IF(AND($L129="",$M129=""),IF(TODAY()&gt;$B129+Assumptions!$B$4,"Follow up","Awaiting receipt"),IF(OR($L129="",$M129=""),"Incomplete",IF($L129&lt;$B129,"Review date",IF(ABS($N129)&lt;=Assumptions!$B$5,"Matched",IF($N129&lt;0,"Short / review","Over / review")))))))</f>
        <v/>
      </c>
      <c r="P129" s="12" t="n"/>
      <c r="Q129" s="16" t="n"/>
    </row>
    <row r="130" ht="28" customHeight="1">
      <c r="A130" s="12" t="n"/>
      <c r="B130" s="25" t="n"/>
      <c r="C130" s="12" t="n"/>
      <c r="D130" s="12" t="n"/>
      <c r="E130" s="12" t="n"/>
      <c r="F130" s="12" t="n"/>
      <c r="G130" s="12" t="n"/>
      <c r="H130" s="12" t="n"/>
      <c r="I130" s="14" t="n"/>
      <c r="J130" s="15" t="n"/>
      <c r="K130" s="6">
        <f>IF(OR($A130="",$I130="",$J130=""),"",IFERROR($I130*$J130,""))</f>
        <v/>
      </c>
      <c r="L130" s="25" t="n"/>
      <c r="M130" s="14" t="n"/>
      <c r="N130" s="6">
        <f>IF(OR($K130="",$M130=""),"",IFERROR($M130-$K130,""))</f>
        <v/>
      </c>
      <c r="O130" s="5">
        <f>IF($A130="","",IF(OR($B130="",$C130="",$D130="",$E130="",$F130="",$G130="",$H130="",$I130="",$J130="",$P130=""),"Incomplete",IF(AND($L130="",$M130=""),IF(TODAY()&gt;$B130+Assumptions!$B$4,"Follow up","Awaiting receipt"),IF(OR($L130="",$M130=""),"Incomplete",IF($L130&lt;$B130,"Review date",IF(ABS($N130)&lt;=Assumptions!$B$5,"Matched",IF($N130&lt;0,"Short / review","Over / review")))))))</f>
        <v/>
      </c>
      <c r="P130" s="12" t="n"/>
      <c r="Q130" s="16" t="n"/>
    </row>
    <row r="131" ht="28" customHeight="1">
      <c r="A131" s="12" t="n"/>
      <c r="B131" s="25" t="n"/>
      <c r="C131" s="12" t="n"/>
      <c r="D131" s="12" t="n"/>
      <c r="E131" s="12" t="n"/>
      <c r="F131" s="12" t="n"/>
      <c r="G131" s="12" t="n"/>
      <c r="H131" s="12" t="n"/>
      <c r="I131" s="14" t="n"/>
      <c r="J131" s="15" t="n"/>
      <c r="K131" s="8">
        <f>IF(OR($A131="",$I131="",$J131=""),"",IFERROR($I131*$J131,""))</f>
        <v/>
      </c>
      <c r="L131" s="25" t="n"/>
      <c r="M131" s="14" t="n"/>
      <c r="N131" s="8">
        <f>IF(OR($K131="",$M131=""),"",IFERROR($M131-$K131,""))</f>
        <v/>
      </c>
      <c r="O131" s="7">
        <f>IF($A131="","",IF(OR($B131="",$C131="",$D131="",$E131="",$F131="",$G131="",$H131="",$I131="",$J131="",$P131=""),"Incomplete",IF(AND($L131="",$M131=""),IF(TODAY()&gt;$B131+Assumptions!$B$4,"Follow up","Awaiting receipt"),IF(OR($L131="",$M131=""),"Incomplete",IF($L131&lt;$B131,"Review date",IF(ABS($N131)&lt;=Assumptions!$B$5,"Matched",IF($N131&lt;0,"Short / review","Over / review")))))))</f>
        <v/>
      </c>
      <c r="P131" s="12" t="n"/>
      <c r="Q131" s="16" t="n"/>
    </row>
    <row r="132" ht="28" customHeight="1">
      <c r="A132" s="12" t="n"/>
      <c r="B132" s="25" t="n"/>
      <c r="C132" s="12" t="n"/>
      <c r="D132" s="12" t="n"/>
      <c r="E132" s="12" t="n"/>
      <c r="F132" s="12" t="n"/>
      <c r="G132" s="12" t="n"/>
      <c r="H132" s="12" t="n"/>
      <c r="I132" s="14" t="n"/>
      <c r="J132" s="15" t="n"/>
      <c r="K132" s="6">
        <f>IF(OR($A132="",$I132="",$J132=""),"",IFERROR($I132*$J132,""))</f>
        <v/>
      </c>
      <c r="L132" s="25" t="n"/>
      <c r="M132" s="14" t="n"/>
      <c r="N132" s="6">
        <f>IF(OR($K132="",$M132=""),"",IFERROR($M132-$K132,""))</f>
        <v/>
      </c>
      <c r="O132" s="5">
        <f>IF($A132="","",IF(OR($B132="",$C132="",$D132="",$E132="",$F132="",$G132="",$H132="",$I132="",$J132="",$P132=""),"Incomplete",IF(AND($L132="",$M132=""),IF(TODAY()&gt;$B132+Assumptions!$B$4,"Follow up","Awaiting receipt"),IF(OR($L132="",$M132=""),"Incomplete",IF($L132&lt;$B132,"Review date",IF(ABS($N132)&lt;=Assumptions!$B$5,"Matched",IF($N132&lt;0,"Short / review","Over / review")))))))</f>
        <v/>
      </c>
      <c r="P132" s="12" t="n"/>
      <c r="Q132" s="16" t="n"/>
    </row>
    <row r="133" ht="28" customHeight="1">
      <c r="A133" s="12" t="n"/>
      <c r="B133" s="25" t="n"/>
      <c r="C133" s="12" t="n"/>
      <c r="D133" s="12" t="n"/>
      <c r="E133" s="12" t="n"/>
      <c r="F133" s="12" t="n"/>
      <c r="G133" s="12" t="n"/>
      <c r="H133" s="12" t="n"/>
      <c r="I133" s="14" t="n"/>
      <c r="J133" s="15" t="n"/>
      <c r="K133" s="8">
        <f>IF(OR($A133="",$I133="",$J133=""),"",IFERROR($I133*$J133,""))</f>
        <v/>
      </c>
      <c r="L133" s="25" t="n"/>
      <c r="M133" s="14" t="n"/>
      <c r="N133" s="8">
        <f>IF(OR($K133="",$M133=""),"",IFERROR($M133-$K133,""))</f>
        <v/>
      </c>
      <c r="O133" s="7">
        <f>IF($A133="","",IF(OR($B133="",$C133="",$D133="",$E133="",$F133="",$G133="",$H133="",$I133="",$J133="",$P133=""),"Incomplete",IF(AND($L133="",$M133=""),IF(TODAY()&gt;$B133+Assumptions!$B$4,"Follow up","Awaiting receipt"),IF(OR($L133="",$M133=""),"Incomplete",IF($L133&lt;$B133,"Review date",IF(ABS($N133)&lt;=Assumptions!$B$5,"Matched",IF($N133&lt;0,"Short / review","Over / review")))))))</f>
        <v/>
      </c>
      <c r="P133" s="12" t="n"/>
      <c r="Q133" s="16" t="n"/>
    </row>
    <row r="134" ht="28" customHeight="1">
      <c r="A134" s="12" t="n"/>
      <c r="B134" s="25" t="n"/>
      <c r="C134" s="12" t="n"/>
      <c r="D134" s="12" t="n"/>
      <c r="E134" s="12" t="n"/>
      <c r="F134" s="12" t="n"/>
      <c r="G134" s="12" t="n"/>
      <c r="H134" s="12" t="n"/>
      <c r="I134" s="14" t="n"/>
      <c r="J134" s="15" t="n"/>
      <c r="K134" s="6">
        <f>IF(OR($A134="",$I134="",$J134=""),"",IFERROR($I134*$J134,""))</f>
        <v/>
      </c>
      <c r="L134" s="25" t="n"/>
      <c r="M134" s="14" t="n"/>
      <c r="N134" s="6">
        <f>IF(OR($K134="",$M134=""),"",IFERROR($M134-$K134,""))</f>
        <v/>
      </c>
      <c r="O134" s="5">
        <f>IF($A134="","",IF(OR($B134="",$C134="",$D134="",$E134="",$F134="",$G134="",$H134="",$I134="",$J134="",$P134=""),"Incomplete",IF(AND($L134="",$M134=""),IF(TODAY()&gt;$B134+Assumptions!$B$4,"Follow up","Awaiting receipt"),IF(OR($L134="",$M134=""),"Incomplete",IF($L134&lt;$B134,"Review date",IF(ABS($N134)&lt;=Assumptions!$B$5,"Matched",IF($N134&lt;0,"Short / review","Over / review")))))))</f>
        <v/>
      </c>
      <c r="P134" s="12" t="n"/>
      <c r="Q134" s="16" t="n"/>
    </row>
    <row r="135" ht="28" customHeight="1">
      <c r="A135" s="12" t="n"/>
      <c r="B135" s="25" t="n"/>
      <c r="C135" s="12" t="n"/>
      <c r="D135" s="12" t="n"/>
      <c r="E135" s="12" t="n"/>
      <c r="F135" s="12" t="n"/>
      <c r="G135" s="12" t="n"/>
      <c r="H135" s="12" t="n"/>
      <c r="I135" s="14" t="n"/>
      <c r="J135" s="15" t="n"/>
      <c r="K135" s="8">
        <f>IF(OR($A135="",$I135="",$J135=""),"",IFERROR($I135*$J135,""))</f>
        <v/>
      </c>
      <c r="L135" s="25" t="n"/>
      <c r="M135" s="14" t="n"/>
      <c r="N135" s="8">
        <f>IF(OR($K135="",$M135=""),"",IFERROR($M135-$K135,""))</f>
        <v/>
      </c>
      <c r="O135" s="7">
        <f>IF($A135="","",IF(OR($B135="",$C135="",$D135="",$E135="",$F135="",$G135="",$H135="",$I135="",$J135="",$P135=""),"Incomplete",IF(AND($L135="",$M135=""),IF(TODAY()&gt;$B135+Assumptions!$B$4,"Follow up","Awaiting receipt"),IF(OR($L135="",$M135=""),"Incomplete",IF($L135&lt;$B135,"Review date",IF(ABS($N135)&lt;=Assumptions!$B$5,"Matched",IF($N135&lt;0,"Short / review","Over / review")))))))</f>
        <v/>
      </c>
      <c r="P135" s="12" t="n"/>
      <c r="Q135" s="16" t="n"/>
    </row>
    <row r="136" ht="28" customHeight="1">
      <c r="A136" s="12" t="n"/>
      <c r="B136" s="25" t="n"/>
      <c r="C136" s="12" t="n"/>
      <c r="D136" s="12" t="n"/>
      <c r="E136" s="12" t="n"/>
      <c r="F136" s="12" t="n"/>
      <c r="G136" s="12" t="n"/>
      <c r="H136" s="12" t="n"/>
      <c r="I136" s="14" t="n"/>
      <c r="J136" s="15" t="n"/>
      <c r="K136" s="6">
        <f>IF(OR($A136="",$I136="",$J136=""),"",IFERROR($I136*$J136,""))</f>
        <v/>
      </c>
      <c r="L136" s="25" t="n"/>
      <c r="M136" s="14" t="n"/>
      <c r="N136" s="6">
        <f>IF(OR($K136="",$M136=""),"",IFERROR($M136-$K136,""))</f>
        <v/>
      </c>
      <c r="O136" s="5">
        <f>IF($A136="","",IF(OR($B136="",$C136="",$D136="",$E136="",$F136="",$G136="",$H136="",$I136="",$J136="",$P136=""),"Incomplete",IF(AND($L136="",$M136=""),IF(TODAY()&gt;$B136+Assumptions!$B$4,"Follow up","Awaiting receipt"),IF(OR($L136="",$M136=""),"Incomplete",IF($L136&lt;$B136,"Review date",IF(ABS($N136)&lt;=Assumptions!$B$5,"Matched",IF($N136&lt;0,"Short / review","Over / review")))))))</f>
        <v/>
      </c>
      <c r="P136" s="12" t="n"/>
      <c r="Q136" s="16" t="n"/>
    </row>
    <row r="137" ht="28" customHeight="1">
      <c r="A137" s="12" t="n"/>
      <c r="B137" s="25" t="n"/>
      <c r="C137" s="12" t="n"/>
      <c r="D137" s="12" t="n"/>
      <c r="E137" s="12" t="n"/>
      <c r="F137" s="12" t="n"/>
      <c r="G137" s="12" t="n"/>
      <c r="H137" s="12" t="n"/>
      <c r="I137" s="14" t="n"/>
      <c r="J137" s="15" t="n"/>
      <c r="K137" s="8">
        <f>IF(OR($A137="",$I137="",$J137=""),"",IFERROR($I137*$J137,""))</f>
        <v/>
      </c>
      <c r="L137" s="25" t="n"/>
      <c r="M137" s="14" t="n"/>
      <c r="N137" s="8">
        <f>IF(OR($K137="",$M137=""),"",IFERROR($M137-$K137,""))</f>
        <v/>
      </c>
      <c r="O137" s="7">
        <f>IF($A137="","",IF(OR($B137="",$C137="",$D137="",$E137="",$F137="",$G137="",$H137="",$I137="",$J137="",$P137=""),"Incomplete",IF(AND($L137="",$M137=""),IF(TODAY()&gt;$B137+Assumptions!$B$4,"Follow up","Awaiting receipt"),IF(OR($L137="",$M137=""),"Incomplete",IF($L137&lt;$B137,"Review date",IF(ABS($N137)&lt;=Assumptions!$B$5,"Matched",IF($N137&lt;0,"Short / review","Over / review")))))))</f>
        <v/>
      </c>
      <c r="P137" s="12" t="n"/>
      <c r="Q137" s="16" t="n"/>
    </row>
    <row r="138" ht="28" customHeight="1">
      <c r="A138" s="12" t="n"/>
      <c r="B138" s="25" t="n"/>
      <c r="C138" s="12" t="n"/>
      <c r="D138" s="12" t="n"/>
      <c r="E138" s="12" t="n"/>
      <c r="F138" s="12" t="n"/>
      <c r="G138" s="12" t="n"/>
      <c r="H138" s="12" t="n"/>
      <c r="I138" s="14" t="n"/>
      <c r="J138" s="15" t="n"/>
      <c r="K138" s="6">
        <f>IF(OR($A138="",$I138="",$J138=""),"",IFERROR($I138*$J138,""))</f>
        <v/>
      </c>
      <c r="L138" s="25" t="n"/>
      <c r="M138" s="14" t="n"/>
      <c r="N138" s="6">
        <f>IF(OR($K138="",$M138=""),"",IFERROR($M138-$K138,""))</f>
        <v/>
      </c>
      <c r="O138" s="5">
        <f>IF($A138="","",IF(OR($B138="",$C138="",$D138="",$E138="",$F138="",$G138="",$H138="",$I138="",$J138="",$P138=""),"Incomplete",IF(AND($L138="",$M138=""),IF(TODAY()&gt;$B138+Assumptions!$B$4,"Follow up","Awaiting receipt"),IF(OR($L138="",$M138=""),"Incomplete",IF($L138&lt;$B138,"Review date",IF(ABS($N138)&lt;=Assumptions!$B$5,"Matched",IF($N138&lt;0,"Short / review","Over / review")))))))</f>
        <v/>
      </c>
      <c r="P138" s="12" t="n"/>
      <c r="Q138" s="16" t="n"/>
    </row>
    <row r="139" ht="28" customHeight="1">
      <c r="A139" s="12" t="n"/>
      <c r="B139" s="25" t="n"/>
      <c r="C139" s="12" t="n"/>
      <c r="D139" s="12" t="n"/>
      <c r="E139" s="12" t="n"/>
      <c r="F139" s="12" t="n"/>
      <c r="G139" s="12" t="n"/>
      <c r="H139" s="12" t="n"/>
      <c r="I139" s="14" t="n"/>
      <c r="J139" s="15" t="n"/>
      <c r="K139" s="8">
        <f>IF(OR($A139="",$I139="",$J139=""),"",IFERROR($I139*$J139,""))</f>
        <v/>
      </c>
      <c r="L139" s="25" t="n"/>
      <c r="M139" s="14" t="n"/>
      <c r="N139" s="8">
        <f>IF(OR($K139="",$M139=""),"",IFERROR($M139-$K139,""))</f>
        <v/>
      </c>
      <c r="O139" s="7">
        <f>IF($A139="","",IF(OR($B139="",$C139="",$D139="",$E139="",$F139="",$G139="",$H139="",$I139="",$J139="",$P139=""),"Incomplete",IF(AND($L139="",$M139=""),IF(TODAY()&gt;$B139+Assumptions!$B$4,"Follow up","Awaiting receipt"),IF(OR($L139="",$M139=""),"Incomplete",IF($L139&lt;$B139,"Review date",IF(ABS($N139)&lt;=Assumptions!$B$5,"Matched",IF($N139&lt;0,"Short / review","Over / review")))))))</f>
        <v/>
      </c>
      <c r="P139" s="12" t="n"/>
      <c r="Q139" s="16" t="n"/>
    </row>
    <row r="140" ht="28" customHeight="1">
      <c r="A140" s="12" t="n"/>
      <c r="B140" s="25" t="n"/>
      <c r="C140" s="12" t="n"/>
      <c r="D140" s="12" t="n"/>
      <c r="E140" s="12" t="n"/>
      <c r="F140" s="12" t="n"/>
      <c r="G140" s="12" t="n"/>
      <c r="H140" s="12" t="n"/>
      <c r="I140" s="14" t="n"/>
      <c r="J140" s="15" t="n"/>
      <c r="K140" s="6">
        <f>IF(OR($A140="",$I140="",$J140=""),"",IFERROR($I140*$J140,""))</f>
        <v/>
      </c>
      <c r="L140" s="25" t="n"/>
      <c r="M140" s="14" t="n"/>
      <c r="N140" s="6">
        <f>IF(OR($K140="",$M140=""),"",IFERROR($M140-$K140,""))</f>
        <v/>
      </c>
      <c r="O140" s="5">
        <f>IF($A140="","",IF(OR($B140="",$C140="",$D140="",$E140="",$F140="",$G140="",$H140="",$I140="",$J140="",$P140=""),"Incomplete",IF(AND($L140="",$M140=""),IF(TODAY()&gt;$B140+Assumptions!$B$4,"Follow up","Awaiting receipt"),IF(OR($L140="",$M140=""),"Incomplete",IF($L140&lt;$B140,"Review date",IF(ABS($N140)&lt;=Assumptions!$B$5,"Matched",IF($N140&lt;0,"Short / review","Over / review")))))))</f>
        <v/>
      </c>
      <c r="P140" s="12" t="n"/>
      <c r="Q140" s="16" t="n"/>
    </row>
    <row r="141" ht="28" customHeight="1">
      <c r="A141" s="12" t="n"/>
      <c r="B141" s="25" t="n"/>
      <c r="C141" s="12" t="n"/>
      <c r="D141" s="12" t="n"/>
      <c r="E141" s="12" t="n"/>
      <c r="F141" s="12" t="n"/>
      <c r="G141" s="12" t="n"/>
      <c r="H141" s="12" t="n"/>
      <c r="I141" s="14" t="n"/>
      <c r="J141" s="15" t="n"/>
      <c r="K141" s="8">
        <f>IF(OR($A141="",$I141="",$J141=""),"",IFERROR($I141*$J141,""))</f>
        <v/>
      </c>
      <c r="L141" s="25" t="n"/>
      <c r="M141" s="14" t="n"/>
      <c r="N141" s="8">
        <f>IF(OR($K141="",$M141=""),"",IFERROR($M141-$K141,""))</f>
        <v/>
      </c>
      <c r="O141" s="7">
        <f>IF($A141="","",IF(OR($B141="",$C141="",$D141="",$E141="",$F141="",$G141="",$H141="",$I141="",$J141="",$P141=""),"Incomplete",IF(AND($L141="",$M141=""),IF(TODAY()&gt;$B141+Assumptions!$B$4,"Follow up","Awaiting receipt"),IF(OR($L141="",$M141=""),"Incomplete",IF($L141&lt;$B141,"Review date",IF(ABS($N141)&lt;=Assumptions!$B$5,"Matched",IF($N141&lt;0,"Short / review","Over / review")))))))</f>
        <v/>
      </c>
      <c r="P141" s="12" t="n"/>
      <c r="Q141" s="16" t="n"/>
    </row>
    <row r="142" ht="28" customHeight="1">
      <c r="A142" s="12" t="n"/>
      <c r="B142" s="25" t="n"/>
      <c r="C142" s="12" t="n"/>
      <c r="D142" s="12" t="n"/>
      <c r="E142" s="12" t="n"/>
      <c r="F142" s="12" t="n"/>
      <c r="G142" s="12" t="n"/>
      <c r="H142" s="12" t="n"/>
      <c r="I142" s="14" t="n"/>
      <c r="J142" s="15" t="n"/>
      <c r="K142" s="6">
        <f>IF(OR($A142="",$I142="",$J142=""),"",IFERROR($I142*$J142,""))</f>
        <v/>
      </c>
      <c r="L142" s="25" t="n"/>
      <c r="M142" s="14" t="n"/>
      <c r="N142" s="6">
        <f>IF(OR($K142="",$M142=""),"",IFERROR($M142-$K142,""))</f>
        <v/>
      </c>
      <c r="O142" s="5">
        <f>IF($A142="","",IF(OR($B142="",$C142="",$D142="",$E142="",$F142="",$G142="",$H142="",$I142="",$J142="",$P142=""),"Incomplete",IF(AND($L142="",$M142=""),IF(TODAY()&gt;$B142+Assumptions!$B$4,"Follow up","Awaiting receipt"),IF(OR($L142="",$M142=""),"Incomplete",IF($L142&lt;$B142,"Review date",IF(ABS($N142)&lt;=Assumptions!$B$5,"Matched",IF($N142&lt;0,"Short / review","Over / review")))))))</f>
        <v/>
      </c>
      <c r="P142" s="12" t="n"/>
      <c r="Q142" s="16" t="n"/>
    </row>
    <row r="143" ht="28" customHeight="1">
      <c r="A143" s="12" t="n"/>
      <c r="B143" s="25" t="n"/>
      <c r="C143" s="12" t="n"/>
      <c r="D143" s="12" t="n"/>
      <c r="E143" s="12" t="n"/>
      <c r="F143" s="12" t="n"/>
      <c r="G143" s="12" t="n"/>
      <c r="H143" s="12" t="n"/>
      <c r="I143" s="14" t="n"/>
      <c r="J143" s="15" t="n"/>
      <c r="K143" s="8">
        <f>IF(OR($A143="",$I143="",$J143=""),"",IFERROR($I143*$J143,""))</f>
        <v/>
      </c>
      <c r="L143" s="25" t="n"/>
      <c r="M143" s="14" t="n"/>
      <c r="N143" s="8">
        <f>IF(OR($K143="",$M143=""),"",IFERROR($M143-$K143,""))</f>
        <v/>
      </c>
      <c r="O143" s="7">
        <f>IF($A143="","",IF(OR($B143="",$C143="",$D143="",$E143="",$F143="",$G143="",$H143="",$I143="",$J143="",$P143=""),"Incomplete",IF(AND($L143="",$M143=""),IF(TODAY()&gt;$B143+Assumptions!$B$4,"Follow up","Awaiting receipt"),IF(OR($L143="",$M143=""),"Incomplete",IF($L143&lt;$B143,"Review date",IF(ABS($N143)&lt;=Assumptions!$B$5,"Matched",IF($N143&lt;0,"Short / review","Over / review")))))))</f>
        <v/>
      </c>
      <c r="P143" s="12" t="n"/>
      <c r="Q143" s="16" t="n"/>
    </row>
    <row r="144" ht="28" customHeight="1">
      <c r="A144" s="12" t="n"/>
      <c r="B144" s="25" t="n"/>
      <c r="C144" s="12" t="n"/>
      <c r="D144" s="12" t="n"/>
      <c r="E144" s="12" t="n"/>
      <c r="F144" s="12" t="n"/>
      <c r="G144" s="12" t="n"/>
      <c r="H144" s="12" t="n"/>
      <c r="I144" s="14" t="n"/>
      <c r="J144" s="15" t="n"/>
      <c r="K144" s="6">
        <f>IF(OR($A144="",$I144="",$J144=""),"",IFERROR($I144*$J144,""))</f>
        <v/>
      </c>
      <c r="L144" s="25" t="n"/>
      <c r="M144" s="14" t="n"/>
      <c r="N144" s="6">
        <f>IF(OR($K144="",$M144=""),"",IFERROR($M144-$K144,""))</f>
        <v/>
      </c>
      <c r="O144" s="5">
        <f>IF($A144="","",IF(OR($B144="",$C144="",$D144="",$E144="",$F144="",$G144="",$H144="",$I144="",$J144="",$P144=""),"Incomplete",IF(AND($L144="",$M144=""),IF(TODAY()&gt;$B144+Assumptions!$B$4,"Follow up","Awaiting receipt"),IF(OR($L144="",$M144=""),"Incomplete",IF($L144&lt;$B144,"Review date",IF(ABS($N144)&lt;=Assumptions!$B$5,"Matched",IF($N144&lt;0,"Short / review","Over / review")))))))</f>
        <v/>
      </c>
      <c r="P144" s="12" t="n"/>
      <c r="Q144" s="16" t="n"/>
    </row>
    <row r="145" ht="28" customHeight="1">
      <c r="A145" s="12" t="n"/>
      <c r="B145" s="25" t="n"/>
      <c r="C145" s="12" t="n"/>
      <c r="D145" s="12" t="n"/>
      <c r="E145" s="12" t="n"/>
      <c r="F145" s="12" t="n"/>
      <c r="G145" s="12" t="n"/>
      <c r="H145" s="12" t="n"/>
      <c r="I145" s="14" t="n"/>
      <c r="J145" s="15" t="n"/>
      <c r="K145" s="8">
        <f>IF(OR($A145="",$I145="",$J145=""),"",IFERROR($I145*$J145,""))</f>
        <v/>
      </c>
      <c r="L145" s="25" t="n"/>
      <c r="M145" s="14" t="n"/>
      <c r="N145" s="8">
        <f>IF(OR($K145="",$M145=""),"",IFERROR($M145-$K145,""))</f>
        <v/>
      </c>
      <c r="O145" s="7">
        <f>IF($A145="","",IF(OR($B145="",$C145="",$D145="",$E145="",$F145="",$G145="",$H145="",$I145="",$J145="",$P145=""),"Incomplete",IF(AND($L145="",$M145=""),IF(TODAY()&gt;$B145+Assumptions!$B$4,"Follow up","Awaiting receipt"),IF(OR($L145="",$M145=""),"Incomplete",IF($L145&lt;$B145,"Review date",IF(ABS($N145)&lt;=Assumptions!$B$5,"Matched",IF($N145&lt;0,"Short / review","Over / review")))))))</f>
        <v/>
      </c>
      <c r="P145" s="12" t="n"/>
      <c r="Q145" s="16" t="n"/>
    </row>
    <row r="146" ht="28" customHeight="1">
      <c r="A146" s="12" t="n"/>
      <c r="B146" s="25" t="n"/>
      <c r="C146" s="12" t="n"/>
      <c r="D146" s="12" t="n"/>
      <c r="E146" s="12" t="n"/>
      <c r="F146" s="12" t="n"/>
      <c r="G146" s="12" t="n"/>
      <c r="H146" s="12" t="n"/>
      <c r="I146" s="14" t="n"/>
      <c r="J146" s="15" t="n"/>
      <c r="K146" s="6">
        <f>IF(OR($A146="",$I146="",$J146=""),"",IFERROR($I146*$J146,""))</f>
        <v/>
      </c>
      <c r="L146" s="25" t="n"/>
      <c r="M146" s="14" t="n"/>
      <c r="N146" s="6">
        <f>IF(OR($K146="",$M146=""),"",IFERROR($M146-$K146,""))</f>
        <v/>
      </c>
      <c r="O146" s="5">
        <f>IF($A146="","",IF(OR($B146="",$C146="",$D146="",$E146="",$F146="",$G146="",$H146="",$I146="",$J146="",$P146=""),"Incomplete",IF(AND($L146="",$M146=""),IF(TODAY()&gt;$B146+Assumptions!$B$4,"Follow up","Awaiting receipt"),IF(OR($L146="",$M146=""),"Incomplete",IF($L146&lt;$B146,"Review date",IF(ABS($N146)&lt;=Assumptions!$B$5,"Matched",IF($N146&lt;0,"Short / review","Over / review")))))))</f>
        <v/>
      </c>
      <c r="P146" s="12" t="n"/>
      <c r="Q146" s="16" t="n"/>
    </row>
    <row r="147" ht="28" customHeight="1">
      <c r="A147" s="12" t="n"/>
      <c r="B147" s="25" t="n"/>
      <c r="C147" s="12" t="n"/>
      <c r="D147" s="12" t="n"/>
      <c r="E147" s="12" t="n"/>
      <c r="F147" s="12" t="n"/>
      <c r="G147" s="12" t="n"/>
      <c r="H147" s="12" t="n"/>
      <c r="I147" s="14" t="n"/>
      <c r="J147" s="15" t="n"/>
      <c r="K147" s="8">
        <f>IF(OR($A147="",$I147="",$J147=""),"",IFERROR($I147*$J147,""))</f>
        <v/>
      </c>
      <c r="L147" s="25" t="n"/>
      <c r="M147" s="14" t="n"/>
      <c r="N147" s="8">
        <f>IF(OR($K147="",$M147=""),"",IFERROR($M147-$K147,""))</f>
        <v/>
      </c>
      <c r="O147" s="7">
        <f>IF($A147="","",IF(OR($B147="",$C147="",$D147="",$E147="",$F147="",$G147="",$H147="",$I147="",$J147="",$P147=""),"Incomplete",IF(AND($L147="",$M147=""),IF(TODAY()&gt;$B147+Assumptions!$B$4,"Follow up","Awaiting receipt"),IF(OR($L147="",$M147=""),"Incomplete",IF($L147&lt;$B147,"Review date",IF(ABS($N147)&lt;=Assumptions!$B$5,"Matched",IF($N147&lt;0,"Short / review","Over / review")))))))</f>
        <v/>
      </c>
      <c r="P147" s="12" t="n"/>
      <c r="Q147" s="16" t="n"/>
    </row>
    <row r="148" ht="28" customHeight="1">
      <c r="A148" s="12" t="n"/>
      <c r="B148" s="25" t="n"/>
      <c r="C148" s="12" t="n"/>
      <c r="D148" s="12" t="n"/>
      <c r="E148" s="12" t="n"/>
      <c r="F148" s="12" t="n"/>
      <c r="G148" s="12" t="n"/>
      <c r="H148" s="12" t="n"/>
      <c r="I148" s="14" t="n"/>
      <c r="J148" s="15" t="n"/>
      <c r="K148" s="6">
        <f>IF(OR($A148="",$I148="",$J148=""),"",IFERROR($I148*$J148,""))</f>
        <v/>
      </c>
      <c r="L148" s="25" t="n"/>
      <c r="M148" s="14" t="n"/>
      <c r="N148" s="6">
        <f>IF(OR($K148="",$M148=""),"",IFERROR($M148-$K148,""))</f>
        <v/>
      </c>
      <c r="O148" s="5">
        <f>IF($A148="","",IF(OR($B148="",$C148="",$D148="",$E148="",$F148="",$G148="",$H148="",$I148="",$J148="",$P148=""),"Incomplete",IF(AND($L148="",$M148=""),IF(TODAY()&gt;$B148+Assumptions!$B$4,"Follow up","Awaiting receipt"),IF(OR($L148="",$M148=""),"Incomplete",IF($L148&lt;$B148,"Review date",IF(ABS($N148)&lt;=Assumptions!$B$5,"Matched",IF($N148&lt;0,"Short / review","Over / review")))))))</f>
        <v/>
      </c>
      <c r="P148" s="12" t="n"/>
      <c r="Q148" s="16" t="n"/>
    </row>
    <row r="149" ht="28" customHeight="1">
      <c r="A149" s="12" t="n"/>
      <c r="B149" s="25" t="n"/>
      <c r="C149" s="12" t="n"/>
      <c r="D149" s="12" t="n"/>
      <c r="E149" s="12" t="n"/>
      <c r="F149" s="12" t="n"/>
      <c r="G149" s="12" t="n"/>
      <c r="H149" s="12" t="n"/>
      <c r="I149" s="14" t="n"/>
      <c r="J149" s="15" t="n"/>
      <c r="K149" s="8">
        <f>IF(OR($A149="",$I149="",$J149=""),"",IFERROR($I149*$J149,""))</f>
        <v/>
      </c>
      <c r="L149" s="25" t="n"/>
      <c r="M149" s="14" t="n"/>
      <c r="N149" s="8">
        <f>IF(OR($K149="",$M149=""),"",IFERROR($M149-$K149,""))</f>
        <v/>
      </c>
      <c r="O149" s="7">
        <f>IF($A149="","",IF(OR($B149="",$C149="",$D149="",$E149="",$F149="",$G149="",$H149="",$I149="",$J149="",$P149=""),"Incomplete",IF(AND($L149="",$M149=""),IF(TODAY()&gt;$B149+Assumptions!$B$4,"Follow up","Awaiting receipt"),IF(OR($L149="",$M149=""),"Incomplete",IF($L149&lt;$B149,"Review date",IF(ABS($N149)&lt;=Assumptions!$B$5,"Matched",IF($N149&lt;0,"Short / review","Over / review")))))))</f>
        <v/>
      </c>
      <c r="P149" s="12" t="n"/>
      <c r="Q149" s="16" t="n"/>
    </row>
    <row r="150" ht="28" customHeight="1">
      <c r="A150" s="12" t="n"/>
      <c r="B150" s="25" t="n"/>
      <c r="C150" s="12" t="n"/>
      <c r="D150" s="12" t="n"/>
      <c r="E150" s="12" t="n"/>
      <c r="F150" s="12" t="n"/>
      <c r="G150" s="12" t="n"/>
      <c r="H150" s="12" t="n"/>
      <c r="I150" s="14" t="n"/>
      <c r="J150" s="15" t="n"/>
      <c r="K150" s="6">
        <f>IF(OR($A150="",$I150="",$J150=""),"",IFERROR($I150*$J150,""))</f>
        <v/>
      </c>
      <c r="L150" s="25" t="n"/>
      <c r="M150" s="14" t="n"/>
      <c r="N150" s="6">
        <f>IF(OR($K150="",$M150=""),"",IFERROR($M150-$K150,""))</f>
        <v/>
      </c>
      <c r="O150" s="5">
        <f>IF($A150="","",IF(OR($B150="",$C150="",$D150="",$E150="",$F150="",$G150="",$H150="",$I150="",$J150="",$P150=""),"Incomplete",IF(AND($L150="",$M150=""),IF(TODAY()&gt;$B150+Assumptions!$B$4,"Follow up","Awaiting receipt"),IF(OR($L150="",$M150=""),"Incomplete",IF($L150&lt;$B150,"Review date",IF(ABS($N150)&lt;=Assumptions!$B$5,"Matched",IF($N150&lt;0,"Short / review","Over / review")))))))</f>
        <v/>
      </c>
      <c r="P150" s="12" t="n"/>
      <c r="Q150" s="16" t="n"/>
    </row>
    <row r="151" ht="28" customHeight="1">
      <c r="A151" s="12" t="n"/>
      <c r="B151" s="25" t="n"/>
      <c r="C151" s="12" t="n"/>
      <c r="D151" s="12" t="n"/>
      <c r="E151" s="12" t="n"/>
      <c r="F151" s="12" t="n"/>
      <c r="G151" s="12" t="n"/>
      <c r="H151" s="12" t="n"/>
      <c r="I151" s="14" t="n"/>
      <c r="J151" s="15" t="n"/>
      <c r="K151" s="8">
        <f>IF(OR($A151="",$I151="",$J151=""),"",IFERROR($I151*$J151,""))</f>
        <v/>
      </c>
      <c r="L151" s="25" t="n"/>
      <c r="M151" s="14" t="n"/>
      <c r="N151" s="8">
        <f>IF(OR($K151="",$M151=""),"",IFERROR($M151-$K151,""))</f>
        <v/>
      </c>
      <c r="O151" s="7">
        <f>IF($A151="","",IF(OR($B151="",$C151="",$D151="",$E151="",$F151="",$G151="",$H151="",$I151="",$J151="",$P151=""),"Incomplete",IF(AND($L151="",$M151=""),IF(TODAY()&gt;$B151+Assumptions!$B$4,"Follow up","Awaiting receipt"),IF(OR($L151="",$M151=""),"Incomplete",IF($L151&lt;$B151,"Review date",IF(ABS($N151)&lt;=Assumptions!$B$5,"Matched",IF($N151&lt;0,"Short / review","Over / review")))))))</f>
        <v/>
      </c>
      <c r="P151" s="12" t="n"/>
      <c r="Q151" s="16" t="n"/>
    </row>
    <row r="152" ht="28" customHeight="1">
      <c r="A152" s="12" t="n"/>
      <c r="B152" s="25" t="n"/>
      <c r="C152" s="12" t="n"/>
      <c r="D152" s="12" t="n"/>
      <c r="E152" s="12" t="n"/>
      <c r="F152" s="12" t="n"/>
      <c r="G152" s="12" t="n"/>
      <c r="H152" s="12" t="n"/>
      <c r="I152" s="14" t="n"/>
      <c r="J152" s="15" t="n"/>
      <c r="K152" s="6">
        <f>IF(OR($A152="",$I152="",$J152=""),"",IFERROR($I152*$J152,""))</f>
        <v/>
      </c>
      <c r="L152" s="25" t="n"/>
      <c r="M152" s="14" t="n"/>
      <c r="N152" s="6">
        <f>IF(OR($K152="",$M152=""),"",IFERROR($M152-$K152,""))</f>
        <v/>
      </c>
      <c r="O152" s="5">
        <f>IF($A152="","",IF(OR($B152="",$C152="",$D152="",$E152="",$F152="",$G152="",$H152="",$I152="",$J152="",$P152=""),"Incomplete",IF(AND($L152="",$M152=""),IF(TODAY()&gt;$B152+Assumptions!$B$4,"Follow up","Awaiting receipt"),IF(OR($L152="",$M152=""),"Incomplete",IF($L152&lt;$B152,"Review date",IF(ABS($N152)&lt;=Assumptions!$B$5,"Matched",IF($N152&lt;0,"Short / review","Over / review")))))))</f>
        <v/>
      </c>
      <c r="P152" s="12" t="n"/>
      <c r="Q152" s="16" t="n"/>
    </row>
    <row r="153" ht="28" customHeight="1">
      <c r="A153" s="12" t="n"/>
      <c r="B153" s="25" t="n"/>
      <c r="C153" s="12" t="n"/>
      <c r="D153" s="12" t="n"/>
      <c r="E153" s="12" t="n"/>
      <c r="F153" s="12" t="n"/>
      <c r="G153" s="12" t="n"/>
      <c r="H153" s="12" t="n"/>
      <c r="I153" s="14" t="n"/>
      <c r="J153" s="15" t="n"/>
      <c r="K153" s="8">
        <f>IF(OR($A153="",$I153="",$J153=""),"",IFERROR($I153*$J153,""))</f>
        <v/>
      </c>
      <c r="L153" s="25" t="n"/>
      <c r="M153" s="14" t="n"/>
      <c r="N153" s="8">
        <f>IF(OR($K153="",$M153=""),"",IFERROR($M153-$K153,""))</f>
        <v/>
      </c>
      <c r="O153" s="7">
        <f>IF($A153="","",IF(OR($B153="",$C153="",$D153="",$E153="",$F153="",$G153="",$H153="",$I153="",$J153="",$P153=""),"Incomplete",IF(AND($L153="",$M153=""),IF(TODAY()&gt;$B153+Assumptions!$B$4,"Follow up","Awaiting receipt"),IF(OR($L153="",$M153=""),"Incomplete",IF($L153&lt;$B153,"Review date",IF(ABS($N153)&lt;=Assumptions!$B$5,"Matched",IF($N153&lt;0,"Short / review","Over / review")))))))</f>
        <v/>
      </c>
      <c r="P153" s="12" t="n"/>
      <c r="Q153" s="16" t="n"/>
    </row>
    <row r="154" ht="28" customHeight="1">
      <c r="A154" s="12" t="n"/>
      <c r="B154" s="25" t="n"/>
      <c r="C154" s="12" t="n"/>
      <c r="D154" s="12" t="n"/>
      <c r="E154" s="12" t="n"/>
      <c r="F154" s="12" t="n"/>
      <c r="G154" s="12" t="n"/>
      <c r="H154" s="12" t="n"/>
      <c r="I154" s="14" t="n"/>
      <c r="J154" s="15" t="n"/>
      <c r="K154" s="6">
        <f>IF(OR($A154="",$I154="",$J154=""),"",IFERROR($I154*$J154,""))</f>
        <v/>
      </c>
      <c r="L154" s="25" t="n"/>
      <c r="M154" s="14" t="n"/>
      <c r="N154" s="6">
        <f>IF(OR($K154="",$M154=""),"",IFERROR($M154-$K154,""))</f>
        <v/>
      </c>
      <c r="O154" s="5">
        <f>IF($A154="","",IF(OR($B154="",$C154="",$D154="",$E154="",$F154="",$G154="",$H154="",$I154="",$J154="",$P154=""),"Incomplete",IF(AND($L154="",$M154=""),IF(TODAY()&gt;$B154+Assumptions!$B$4,"Follow up","Awaiting receipt"),IF(OR($L154="",$M154=""),"Incomplete",IF($L154&lt;$B154,"Review date",IF(ABS($N154)&lt;=Assumptions!$B$5,"Matched",IF($N154&lt;0,"Short / review","Over / review")))))))</f>
        <v/>
      </c>
      <c r="P154" s="12" t="n"/>
      <c r="Q154" s="16" t="n"/>
    </row>
    <row r="155" ht="28" customHeight="1">
      <c r="A155" s="12" t="n"/>
      <c r="B155" s="25" t="n"/>
      <c r="C155" s="12" t="n"/>
      <c r="D155" s="12" t="n"/>
      <c r="E155" s="12" t="n"/>
      <c r="F155" s="12" t="n"/>
      <c r="G155" s="12" t="n"/>
      <c r="H155" s="12" t="n"/>
      <c r="I155" s="14" t="n"/>
      <c r="J155" s="15" t="n"/>
      <c r="K155" s="8">
        <f>IF(OR($A155="",$I155="",$J155=""),"",IFERROR($I155*$J155,""))</f>
        <v/>
      </c>
      <c r="L155" s="25" t="n"/>
      <c r="M155" s="14" t="n"/>
      <c r="N155" s="8">
        <f>IF(OR($K155="",$M155=""),"",IFERROR($M155-$K155,""))</f>
        <v/>
      </c>
      <c r="O155" s="7">
        <f>IF($A155="","",IF(OR($B155="",$C155="",$D155="",$E155="",$F155="",$G155="",$H155="",$I155="",$J155="",$P155=""),"Incomplete",IF(AND($L155="",$M155=""),IF(TODAY()&gt;$B155+Assumptions!$B$4,"Follow up","Awaiting receipt"),IF(OR($L155="",$M155=""),"Incomplete",IF($L155&lt;$B155,"Review date",IF(ABS($N155)&lt;=Assumptions!$B$5,"Matched",IF($N155&lt;0,"Short / review","Over / review")))))))</f>
        <v/>
      </c>
      <c r="P155" s="12" t="n"/>
      <c r="Q155" s="16" t="n"/>
    </row>
    <row r="156" ht="28" customHeight="1">
      <c r="A156" s="12" t="n"/>
      <c r="B156" s="25" t="n"/>
      <c r="C156" s="12" t="n"/>
      <c r="D156" s="12" t="n"/>
      <c r="E156" s="12" t="n"/>
      <c r="F156" s="12" t="n"/>
      <c r="G156" s="12" t="n"/>
      <c r="H156" s="12" t="n"/>
      <c r="I156" s="14" t="n"/>
      <c r="J156" s="15" t="n"/>
      <c r="K156" s="6">
        <f>IF(OR($A156="",$I156="",$J156=""),"",IFERROR($I156*$J156,""))</f>
        <v/>
      </c>
      <c r="L156" s="25" t="n"/>
      <c r="M156" s="14" t="n"/>
      <c r="N156" s="6">
        <f>IF(OR($K156="",$M156=""),"",IFERROR($M156-$K156,""))</f>
        <v/>
      </c>
      <c r="O156" s="5">
        <f>IF($A156="","",IF(OR($B156="",$C156="",$D156="",$E156="",$F156="",$G156="",$H156="",$I156="",$J156="",$P156=""),"Incomplete",IF(AND($L156="",$M156=""),IF(TODAY()&gt;$B156+Assumptions!$B$4,"Follow up","Awaiting receipt"),IF(OR($L156="",$M156=""),"Incomplete",IF($L156&lt;$B156,"Review date",IF(ABS($N156)&lt;=Assumptions!$B$5,"Matched",IF($N156&lt;0,"Short / review","Over / review")))))))</f>
        <v/>
      </c>
      <c r="P156" s="12" t="n"/>
      <c r="Q156" s="16" t="n"/>
    </row>
    <row r="157" ht="28" customHeight="1">
      <c r="A157" s="12" t="n"/>
      <c r="B157" s="25" t="n"/>
      <c r="C157" s="12" t="n"/>
      <c r="D157" s="12" t="n"/>
      <c r="E157" s="12" t="n"/>
      <c r="F157" s="12" t="n"/>
      <c r="G157" s="12" t="n"/>
      <c r="H157" s="12" t="n"/>
      <c r="I157" s="14" t="n"/>
      <c r="J157" s="15" t="n"/>
      <c r="K157" s="8">
        <f>IF(OR($A157="",$I157="",$J157=""),"",IFERROR($I157*$J157,""))</f>
        <v/>
      </c>
      <c r="L157" s="25" t="n"/>
      <c r="M157" s="14" t="n"/>
      <c r="N157" s="8">
        <f>IF(OR($K157="",$M157=""),"",IFERROR($M157-$K157,""))</f>
        <v/>
      </c>
      <c r="O157" s="7">
        <f>IF($A157="","",IF(OR($B157="",$C157="",$D157="",$E157="",$F157="",$G157="",$H157="",$I157="",$J157="",$P157=""),"Incomplete",IF(AND($L157="",$M157=""),IF(TODAY()&gt;$B157+Assumptions!$B$4,"Follow up","Awaiting receipt"),IF(OR($L157="",$M157=""),"Incomplete",IF($L157&lt;$B157,"Review date",IF(ABS($N157)&lt;=Assumptions!$B$5,"Matched",IF($N157&lt;0,"Short / review","Over / review")))))))</f>
        <v/>
      </c>
      <c r="P157" s="12" t="n"/>
      <c r="Q157" s="16" t="n"/>
    </row>
    <row r="158" ht="28" customHeight="1">
      <c r="A158" s="12" t="n"/>
      <c r="B158" s="25" t="n"/>
      <c r="C158" s="12" t="n"/>
      <c r="D158" s="12" t="n"/>
      <c r="E158" s="12" t="n"/>
      <c r="F158" s="12" t="n"/>
      <c r="G158" s="12" t="n"/>
      <c r="H158" s="12" t="n"/>
      <c r="I158" s="14" t="n"/>
      <c r="J158" s="15" t="n"/>
      <c r="K158" s="6">
        <f>IF(OR($A158="",$I158="",$J158=""),"",IFERROR($I158*$J158,""))</f>
        <v/>
      </c>
      <c r="L158" s="25" t="n"/>
      <c r="M158" s="14" t="n"/>
      <c r="N158" s="6">
        <f>IF(OR($K158="",$M158=""),"",IFERROR($M158-$K158,""))</f>
        <v/>
      </c>
      <c r="O158" s="5">
        <f>IF($A158="","",IF(OR($B158="",$C158="",$D158="",$E158="",$F158="",$G158="",$H158="",$I158="",$J158="",$P158=""),"Incomplete",IF(AND($L158="",$M158=""),IF(TODAY()&gt;$B158+Assumptions!$B$4,"Follow up","Awaiting receipt"),IF(OR($L158="",$M158=""),"Incomplete",IF($L158&lt;$B158,"Review date",IF(ABS($N158)&lt;=Assumptions!$B$5,"Matched",IF($N158&lt;0,"Short / review","Over / review")))))))</f>
        <v/>
      </c>
      <c r="P158" s="12" t="n"/>
      <c r="Q158" s="16" t="n"/>
    </row>
    <row r="159" ht="28" customHeight="1">
      <c r="A159" s="12" t="n"/>
      <c r="B159" s="25" t="n"/>
      <c r="C159" s="12" t="n"/>
      <c r="D159" s="12" t="n"/>
      <c r="E159" s="12" t="n"/>
      <c r="F159" s="12" t="n"/>
      <c r="G159" s="12" t="n"/>
      <c r="H159" s="12" t="n"/>
      <c r="I159" s="14" t="n"/>
      <c r="J159" s="15" t="n"/>
      <c r="K159" s="8">
        <f>IF(OR($A159="",$I159="",$J159=""),"",IFERROR($I159*$J159,""))</f>
        <v/>
      </c>
      <c r="L159" s="25" t="n"/>
      <c r="M159" s="14" t="n"/>
      <c r="N159" s="8">
        <f>IF(OR($K159="",$M159=""),"",IFERROR($M159-$K159,""))</f>
        <v/>
      </c>
      <c r="O159" s="7">
        <f>IF($A159="","",IF(OR($B159="",$C159="",$D159="",$E159="",$F159="",$G159="",$H159="",$I159="",$J159="",$P159=""),"Incomplete",IF(AND($L159="",$M159=""),IF(TODAY()&gt;$B159+Assumptions!$B$4,"Follow up","Awaiting receipt"),IF(OR($L159="",$M159=""),"Incomplete",IF($L159&lt;$B159,"Review date",IF(ABS($N159)&lt;=Assumptions!$B$5,"Matched",IF($N159&lt;0,"Short / review","Over / review")))))))</f>
        <v/>
      </c>
      <c r="P159" s="12" t="n"/>
      <c r="Q159" s="16" t="n"/>
    </row>
    <row r="160" ht="28" customHeight="1">
      <c r="A160" s="12" t="n"/>
      <c r="B160" s="25" t="n"/>
      <c r="C160" s="12" t="n"/>
      <c r="D160" s="12" t="n"/>
      <c r="E160" s="12" t="n"/>
      <c r="F160" s="12" t="n"/>
      <c r="G160" s="12" t="n"/>
      <c r="H160" s="12" t="n"/>
      <c r="I160" s="14" t="n"/>
      <c r="J160" s="15" t="n"/>
      <c r="K160" s="6">
        <f>IF(OR($A160="",$I160="",$J160=""),"",IFERROR($I160*$J160,""))</f>
        <v/>
      </c>
      <c r="L160" s="25" t="n"/>
      <c r="M160" s="14" t="n"/>
      <c r="N160" s="6">
        <f>IF(OR($K160="",$M160=""),"",IFERROR($M160-$K160,""))</f>
        <v/>
      </c>
      <c r="O160" s="5">
        <f>IF($A160="","",IF(OR($B160="",$C160="",$D160="",$E160="",$F160="",$G160="",$H160="",$I160="",$J160="",$P160=""),"Incomplete",IF(AND($L160="",$M160=""),IF(TODAY()&gt;$B160+Assumptions!$B$4,"Follow up","Awaiting receipt"),IF(OR($L160="",$M160=""),"Incomplete",IF($L160&lt;$B160,"Review date",IF(ABS($N160)&lt;=Assumptions!$B$5,"Matched",IF($N160&lt;0,"Short / review","Over / review")))))))</f>
        <v/>
      </c>
      <c r="P160" s="12" t="n"/>
      <c r="Q160" s="16" t="n"/>
    </row>
    <row r="161" ht="28" customHeight="1">
      <c r="A161" s="12" t="n"/>
      <c r="B161" s="25" t="n"/>
      <c r="C161" s="12" t="n"/>
      <c r="D161" s="12" t="n"/>
      <c r="E161" s="12" t="n"/>
      <c r="F161" s="12" t="n"/>
      <c r="G161" s="12" t="n"/>
      <c r="H161" s="12" t="n"/>
      <c r="I161" s="14" t="n"/>
      <c r="J161" s="15" t="n"/>
      <c r="K161" s="8">
        <f>IF(OR($A161="",$I161="",$J161=""),"",IFERROR($I161*$J161,""))</f>
        <v/>
      </c>
      <c r="L161" s="25" t="n"/>
      <c r="M161" s="14" t="n"/>
      <c r="N161" s="8">
        <f>IF(OR($K161="",$M161=""),"",IFERROR($M161-$K161,""))</f>
        <v/>
      </c>
      <c r="O161" s="7">
        <f>IF($A161="","",IF(OR($B161="",$C161="",$D161="",$E161="",$F161="",$G161="",$H161="",$I161="",$J161="",$P161=""),"Incomplete",IF(AND($L161="",$M161=""),IF(TODAY()&gt;$B161+Assumptions!$B$4,"Follow up","Awaiting receipt"),IF(OR($L161="",$M161=""),"Incomplete",IF($L161&lt;$B161,"Review date",IF(ABS($N161)&lt;=Assumptions!$B$5,"Matched",IF($N161&lt;0,"Short / review","Over / review")))))))</f>
        <v/>
      </c>
      <c r="P161" s="12" t="n"/>
      <c r="Q161" s="16" t="n"/>
    </row>
    <row r="162" ht="28" customHeight="1">
      <c r="A162" s="12" t="n"/>
      <c r="B162" s="25" t="n"/>
      <c r="C162" s="12" t="n"/>
      <c r="D162" s="12" t="n"/>
      <c r="E162" s="12" t="n"/>
      <c r="F162" s="12" t="n"/>
      <c r="G162" s="12" t="n"/>
      <c r="H162" s="12" t="n"/>
      <c r="I162" s="14" t="n"/>
      <c r="J162" s="15" t="n"/>
      <c r="K162" s="6">
        <f>IF(OR($A162="",$I162="",$J162=""),"",IFERROR($I162*$J162,""))</f>
        <v/>
      </c>
      <c r="L162" s="25" t="n"/>
      <c r="M162" s="14" t="n"/>
      <c r="N162" s="6">
        <f>IF(OR($K162="",$M162=""),"",IFERROR($M162-$K162,""))</f>
        <v/>
      </c>
      <c r="O162" s="5">
        <f>IF($A162="","",IF(OR($B162="",$C162="",$D162="",$E162="",$F162="",$G162="",$H162="",$I162="",$J162="",$P162=""),"Incomplete",IF(AND($L162="",$M162=""),IF(TODAY()&gt;$B162+Assumptions!$B$4,"Follow up","Awaiting receipt"),IF(OR($L162="",$M162=""),"Incomplete",IF($L162&lt;$B162,"Review date",IF(ABS($N162)&lt;=Assumptions!$B$5,"Matched",IF($N162&lt;0,"Short / review","Over / review")))))))</f>
        <v/>
      </c>
      <c r="P162" s="12" t="n"/>
      <c r="Q162" s="16" t="n"/>
    </row>
    <row r="163" ht="28" customHeight="1">
      <c r="A163" s="12" t="n"/>
      <c r="B163" s="25" t="n"/>
      <c r="C163" s="12" t="n"/>
      <c r="D163" s="12" t="n"/>
      <c r="E163" s="12" t="n"/>
      <c r="F163" s="12" t="n"/>
      <c r="G163" s="12" t="n"/>
      <c r="H163" s="12" t="n"/>
      <c r="I163" s="14" t="n"/>
      <c r="J163" s="15" t="n"/>
      <c r="K163" s="8">
        <f>IF(OR($A163="",$I163="",$J163=""),"",IFERROR($I163*$J163,""))</f>
        <v/>
      </c>
      <c r="L163" s="25" t="n"/>
      <c r="M163" s="14" t="n"/>
      <c r="N163" s="8">
        <f>IF(OR($K163="",$M163=""),"",IFERROR($M163-$K163,""))</f>
        <v/>
      </c>
      <c r="O163" s="7">
        <f>IF($A163="","",IF(OR($B163="",$C163="",$D163="",$E163="",$F163="",$G163="",$H163="",$I163="",$J163="",$P163=""),"Incomplete",IF(AND($L163="",$M163=""),IF(TODAY()&gt;$B163+Assumptions!$B$4,"Follow up","Awaiting receipt"),IF(OR($L163="",$M163=""),"Incomplete",IF($L163&lt;$B163,"Review date",IF(ABS($N163)&lt;=Assumptions!$B$5,"Matched",IF($N163&lt;0,"Short / review","Over / review")))))))</f>
        <v/>
      </c>
      <c r="P163" s="12" t="n"/>
      <c r="Q163" s="16" t="n"/>
    </row>
    <row r="164" ht="28" customHeight="1">
      <c r="A164" s="12" t="n"/>
      <c r="B164" s="25" t="n"/>
      <c r="C164" s="12" t="n"/>
      <c r="D164" s="12" t="n"/>
      <c r="E164" s="12" t="n"/>
      <c r="F164" s="12" t="n"/>
      <c r="G164" s="12" t="n"/>
      <c r="H164" s="12" t="n"/>
      <c r="I164" s="14" t="n"/>
      <c r="J164" s="15" t="n"/>
      <c r="K164" s="6">
        <f>IF(OR($A164="",$I164="",$J164=""),"",IFERROR($I164*$J164,""))</f>
        <v/>
      </c>
      <c r="L164" s="25" t="n"/>
      <c r="M164" s="14" t="n"/>
      <c r="N164" s="6">
        <f>IF(OR($K164="",$M164=""),"",IFERROR($M164-$K164,""))</f>
        <v/>
      </c>
      <c r="O164" s="5">
        <f>IF($A164="","",IF(OR($B164="",$C164="",$D164="",$E164="",$F164="",$G164="",$H164="",$I164="",$J164="",$P164=""),"Incomplete",IF(AND($L164="",$M164=""),IF(TODAY()&gt;$B164+Assumptions!$B$4,"Follow up","Awaiting receipt"),IF(OR($L164="",$M164=""),"Incomplete",IF($L164&lt;$B164,"Review date",IF(ABS($N164)&lt;=Assumptions!$B$5,"Matched",IF($N164&lt;0,"Short / review","Over / review")))))))</f>
        <v/>
      </c>
      <c r="P164" s="12" t="n"/>
      <c r="Q164" s="16" t="n"/>
    </row>
    <row r="165" ht="28" customHeight="1">
      <c r="A165" s="12" t="n"/>
      <c r="B165" s="25" t="n"/>
      <c r="C165" s="12" t="n"/>
      <c r="D165" s="12" t="n"/>
      <c r="E165" s="12" t="n"/>
      <c r="F165" s="12" t="n"/>
      <c r="G165" s="12" t="n"/>
      <c r="H165" s="12" t="n"/>
      <c r="I165" s="14" t="n"/>
      <c r="J165" s="15" t="n"/>
      <c r="K165" s="8">
        <f>IF(OR($A165="",$I165="",$J165=""),"",IFERROR($I165*$J165,""))</f>
        <v/>
      </c>
      <c r="L165" s="25" t="n"/>
      <c r="M165" s="14" t="n"/>
      <c r="N165" s="8">
        <f>IF(OR($K165="",$M165=""),"",IFERROR($M165-$K165,""))</f>
        <v/>
      </c>
      <c r="O165" s="7">
        <f>IF($A165="","",IF(OR($B165="",$C165="",$D165="",$E165="",$F165="",$G165="",$H165="",$I165="",$J165="",$P165=""),"Incomplete",IF(AND($L165="",$M165=""),IF(TODAY()&gt;$B165+Assumptions!$B$4,"Follow up","Awaiting receipt"),IF(OR($L165="",$M165=""),"Incomplete",IF($L165&lt;$B165,"Review date",IF(ABS($N165)&lt;=Assumptions!$B$5,"Matched",IF($N165&lt;0,"Short / review","Over / review")))))))</f>
        <v/>
      </c>
      <c r="P165" s="12" t="n"/>
      <c r="Q165" s="16" t="n"/>
    </row>
    <row r="166" ht="28" customHeight="1">
      <c r="A166" s="12" t="n"/>
      <c r="B166" s="25" t="n"/>
      <c r="C166" s="12" t="n"/>
      <c r="D166" s="12" t="n"/>
      <c r="E166" s="12" t="n"/>
      <c r="F166" s="12" t="n"/>
      <c r="G166" s="12" t="n"/>
      <c r="H166" s="12" t="n"/>
      <c r="I166" s="14" t="n"/>
      <c r="J166" s="15" t="n"/>
      <c r="K166" s="6">
        <f>IF(OR($A166="",$I166="",$J166=""),"",IFERROR($I166*$J166,""))</f>
        <v/>
      </c>
      <c r="L166" s="25" t="n"/>
      <c r="M166" s="14" t="n"/>
      <c r="N166" s="6">
        <f>IF(OR($K166="",$M166=""),"",IFERROR($M166-$K166,""))</f>
        <v/>
      </c>
      <c r="O166" s="5">
        <f>IF($A166="","",IF(OR($B166="",$C166="",$D166="",$E166="",$F166="",$G166="",$H166="",$I166="",$J166="",$P166=""),"Incomplete",IF(AND($L166="",$M166=""),IF(TODAY()&gt;$B166+Assumptions!$B$4,"Follow up","Awaiting receipt"),IF(OR($L166="",$M166=""),"Incomplete",IF($L166&lt;$B166,"Review date",IF(ABS($N166)&lt;=Assumptions!$B$5,"Matched",IF($N166&lt;0,"Short / review","Over / review")))))))</f>
        <v/>
      </c>
      <c r="P166" s="12" t="n"/>
      <c r="Q166" s="16" t="n"/>
    </row>
    <row r="167" ht="28" customHeight="1">
      <c r="A167" s="12" t="n"/>
      <c r="B167" s="25" t="n"/>
      <c r="C167" s="12" t="n"/>
      <c r="D167" s="12" t="n"/>
      <c r="E167" s="12" t="n"/>
      <c r="F167" s="12" t="n"/>
      <c r="G167" s="12" t="n"/>
      <c r="H167" s="12" t="n"/>
      <c r="I167" s="14" t="n"/>
      <c r="J167" s="15" t="n"/>
      <c r="K167" s="8">
        <f>IF(OR($A167="",$I167="",$J167=""),"",IFERROR($I167*$J167,""))</f>
        <v/>
      </c>
      <c r="L167" s="25" t="n"/>
      <c r="M167" s="14" t="n"/>
      <c r="N167" s="8">
        <f>IF(OR($K167="",$M167=""),"",IFERROR($M167-$K167,""))</f>
        <v/>
      </c>
      <c r="O167" s="7">
        <f>IF($A167="","",IF(OR($B167="",$C167="",$D167="",$E167="",$F167="",$G167="",$H167="",$I167="",$J167="",$P167=""),"Incomplete",IF(AND($L167="",$M167=""),IF(TODAY()&gt;$B167+Assumptions!$B$4,"Follow up","Awaiting receipt"),IF(OR($L167="",$M167=""),"Incomplete",IF($L167&lt;$B167,"Review date",IF(ABS($N167)&lt;=Assumptions!$B$5,"Matched",IF($N167&lt;0,"Short / review","Over / review")))))))</f>
        <v/>
      </c>
      <c r="P167" s="12" t="n"/>
      <c r="Q167" s="16" t="n"/>
    </row>
    <row r="168" ht="28" customHeight="1">
      <c r="A168" s="12" t="n"/>
      <c r="B168" s="25" t="n"/>
      <c r="C168" s="12" t="n"/>
      <c r="D168" s="12" t="n"/>
      <c r="E168" s="12" t="n"/>
      <c r="F168" s="12" t="n"/>
      <c r="G168" s="12" t="n"/>
      <c r="H168" s="12" t="n"/>
      <c r="I168" s="14" t="n"/>
      <c r="J168" s="15" t="n"/>
      <c r="K168" s="6">
        <f>IF(OR($A168="",$I168="",$J168=""),"",IFERROR($I168*$J168,""))</f>
        <v/>
      </c>
      <c r="L168" s="25" t="n"/>
      <c r="M168" s="14" t="n"/>
      <c r="N168" s="6">
        <f>IF(OR($K168="",$M168=""),"",IFERROR($M168-$K168,""))</f>
        <v/>
      </c>
      <c r="O168" s="5">
        <f>IF($A168="","",IF(OR($B168="",$C168="",$D168="",$E168="",$F168="",$G168="",$H168="",$I168="",$J168="",$P168=""),"Incomplete",IF(AND($L168="",$M168=""),IF(TODAY()&gt;$B168+Assumptions!$B$4,"Follow up","Awaiting receipt"),IF(OR($L168="",$M168=""),"Incomplete",IF($L168&lt;$B168,"Review date",IF(ABS($N168)&lt;=Assumptions!$B$5,"Matched",IF($N168&lt;0,"Short / review","Over / review")))))))</f>
        <v/>
      </c>
      <c r="P168" s="12" t="n"/>
      <c r="Q168" s="16" t="n"/>
    </row>
    <row r="169" ht="28" customHeight="1">
      <c r="A169" s="12" t="n"/>
      <c r="B169" s="25" t="n"/>
      <c r="C169" s="12" t="n"/>
      <c r="D169" s="12" t="n"/>
      <c r="E169" s="12" t="n"/>
      <c r="F169" s="12" t="n"/>
      <c r="G169" s="12" t="n"/>
      <c r="H169" s="12" t="n"/>
      <c r="I169" s="14" t="n"/>
      <c r="J169" s="15" t="n"/>
      <c r="K169" s="8">
        <f>IF(OR($A169="",$I169="",$J169=""),"",IFERROR($I169*$J169,""))</f>
        <v/>
      </c>
      <c r="L169" s="25" t="n"/>
      <c r="M169" s="14" t="n"/>
      <c r="N169" s="8">
        <f>IF(OR($K169="",$M169=""),"",IFERROR($M169-$K169,""))</f>
        <v/>
      </c>
      <c r="O169" s="7">
        <f>IF($A169="","",IF(OR($B169="",$C169="",$D169="",$E169="",$F169="",$G169="",$H169="",$I169="",$J169="",$P169=""),"Incomplete",IF(AND($L169="",$M169=""),IF(TODAY()&gt;$B169+Assumptions!$B$4,"Follow up","Awaiting receipt"),IF(OR($L169="",$M169=""),"Incomplete",IF($L169&lt;$B169,"Review date",IF(ABS($N169)&lt;=Assumptions!$B$5,"Matched",IF($N169&lt;0,"Short / review","Over / review")))))))</f>
        <v/>
      </c>
      <c r="P169" s="12" t="n"/>
      <c r="Q169" s="16" t="n"/>
    </row>
    <row r="170" ht="28" customHeight="1">
      <c r="A170" s="12" t="n"/>
      <c r="B170" s="25" t="n"/>
      <c r="C170" s="12" t="n"/>
      <c r="D170" s="12" t="n"/>
      <c r="E170" s="12" t="n"/>
      <c r="F170" s="12" t="n"/>
      <c r="G170" s="12" t="n"/>
      <c r="H170" s="12" t="n"/>
      <c r="I170" s="14" t="n"/>
      <c r="J170" s="15" t="n"/>
      <c r="K170" s="6">
        <f>IF(OR($A170="",$I170="",$J170=""),"",IFERROR($I170*$J170,""))</f>
        <v/>
      </c>
      <c r="L170" s="25" t="n"/>
      <c r="M170" s="14" t="n"/>
      <c r="N170" s="6">
        <f>IF(OR($K170="",$M170=""),"",IFERROR($M170-$K170,""))</f>
        <v/>
      </c>
      <c r="O170" s="5">
        <f>IF($A170="","",IF(OR($B170="",$C170="",$D170="",$E170="",$F170="",$G170="",$H170="",$I170="",$J170="",$P170=""),"Incomplete",IF(AND($L170="",$M170=""),IF(TODAY()&gt;$B170+Assumptions!$B$4,"Follow up","Awaiting receipt"),IF(OR($L170="",$M170=""),"Incomplete",IF($L170&lt;$B170,"Review date",IF(ABS($N170)&lt;=Assumptions!$B$5,"Matched",IF($N170&lt;0,"Short / review","Over / review")))))))</f>
        <v/>
      </c>
      <c r="P170" s="12" t="n"/>
      <c r="Q170" s="16" t="n"/>
    </row>
    <row r="171" ht="28" customHeight="1">
      <c r="A171" s="12" t="n"/>
      <c r="B171" s="25" t="n"/>
      <c r="C171" s="12" t="n"/>
      <c r="D171" s="12" t="n"/>
      <c r="E171" s="12" t="n"/>
      <c r="F171" s="12" t="n"/>
      <c r="G171" s="12" t="n"/>
      <c r="H171" s="12" t="n"/>
      <c r="I171" s="14" t="n"/>
      <c r="J171" s="15" t="n"/>
      <c r="K171" s="8">
        <f>IF(OR($A171="",$I171="",$J171=""),"",IFERROR($I171*$J171,""))</f>
        <v/>
      </c>
      <c r="L171" s="25" t="n"/>
      <c r="M171" s="14" t="n"/>
      <c r="N171" s="8">
        <f>IF(OR($K171="",$M171=""),"",IFERROR($M171-$K171,""))</f>
        <v/>
      </c>
      <c r="O171" s="7">
        <f>IF($A171="","",IF(OR($B171="",$C171="",$D171="",$E171="",$F171="",$G171="",$H171="",$I171="",$J171="",$P171=""),"Incomplete",IF(AND($L171="",$M171=""),IF(TODAY()&gt;$B171+Assumptions!$B$4,"Follow up","Awaiting receipt"),IF(OR($L171="",$M171=""),"Incomplete",IF($L171&lt;$B171,"Review date",IF(ABS($N171)&lt;=Assumptions!$B$5,"Matched",IF($N171&lt;0,"Short / review","Over / review")))))))</f>
        <v/>
      </c>
      <c r="P171" s="12" t="n"/>
      <c r="Q171" s="16" t="n"/>
    </row>
    <row r="172" ht="28" customHeight="1">
      <c r="A172" s="12" t="n"/>
      <c r="B172" s="25" t="n"/>
      <c r="C172" s="12" t="n"/>
      <c r="D172" s="12" t="n"/>
      <c r="E172" s="12" t="n"/>
      <c r="F172" s="12" t="n"/>
      <c r="G172" s="12" t="n"/>
      <c r="H172" s="12" t="n"/>
      <c r="I172" s="14" t="n"/>
      <c r="J172" s="15" t="n"/>
      <c r="K172" s="6">
        <f>IF(OR($A172="",$I172="",$J172=""),"",IFERROR($I172*$J172,""))</f>
        <v/>
      </c>
      <c r="L172" s="25" t="n"/>
      <c r="M172" s="14" t="n"/>
      <c r="N172" s="6">
        <f>IF(OR($K172="",$M172=""),"",IFERROR($M172-$K172,""))</f>
        <v/>
      </c>
      <c r="O172" s="5">
        <f>IF($A172="","",IF(OR($B172="",$C172="",$D172="",$E172="",$F172="",$G172="",$H172="",$I172="",$J172="",$P172=""),"Incomplete",IF(AND($L172="",$M172=""),IF(TODAY()&gt;$B172+Assumptions!$B$4,"Follow up","Awaiting receipt"),IF(OR($L172="",$M172=""),"Incomplete",IF($L172&lt;$B172,"Review date",IF(ABS($N172)&lt;=Assumptions!$B$5,"Matched",IF($N172&lt;0,"Short / review","Over / review")))))))</f>
        <v/>
      </c>
      <c r="P172" s="12" t="n"/>
      <c r="Q172" s="16" t="n"/>
    </row>
    <row r="173" ht="28" customHeight="1">
      <c r="A173" s="12" t="n"/>
      <c r="B173" s="25" t="n"/>
      <c r="C173" s="12" t="n"/>
      <c r="D173" s="12" t="n"/>
      <c r="E173" s="12" t="n"/>
      <c r="F173" s="12" t="n"/>
      <c r="G173" s="12" t="n"/>
      <c r="H173" s="12" t="n"/>
      <c r="I173" s="14" t="n"/>
      <c r="J173" s="15" t="n"/>
      <c r="K173" s="8">
        <f>IF(OR($A173="",$I173="",$J173=""),"",IFERROR($I173*$J173,""))</f>
        <v/>
      </c>
      <c r="L173" s="25" t="n"/>
      <c r="M173" s="14" t="n"/>
      <c r="N173" s="8">
        <f>IF(OR($K173="",$M173=""),"",IFERROR($M173-$K173,""))</f>
        <v/>
      </c>
      <c r="O173" s="7">
        <f>IF($A173="","",IF(OR($B173="",$C173="",$D173="",$E173="",$F173="",$G173="",$H173="",$I173="",$J173="",$P173=""),"Incomplete",IF(AND($L173="",$M173=""),IF(TODAY()&gt;$B173+Assumptions!$B$4,"Follow up","Awaiting receipt"),IF(OR($L173="",$M173=""),"Incomplete",IF($L173&lt;$B173,"Review date",IF(ABS($N173)&lt;=Assumptions!$B$5,"Matched",IF($N173&lt;0,"Short / review","Over / review")))))))</f>
        <v/>
      </c>
      <c r="P173" s="12" t="n"/>
      <c r="Q173" s="16" t="n"/>
    </row>
    <row r="174" ht="28" customHeight="1">
      <c r="A174" s="12" t="n"/>
      <c r="B174" s="25" t="n"/>
      <c r="C174" s="12" t="n"/>
      <c r="D174" s="12" t="n"/>
      <c r="E174" s="12" t="n"/>
      <c r="F174" s="12" t="n"/>
      <c r="G174" s="12" t="n"/>
      <c r="H174" s="12" t="n"/>
      <c r="I174" s="14" t="n"/>
      <c r="J174" s="15" t="n"/>
      <c r="K174" s="6">
        <f>IF(OR($A174="",$I174="",$J174=""),"",IFERROR($I174*$J174,""))</f>
        <v/>
      </c>
      <c r="L174" s="25" t="n"/>
      <c r="M174" s="14" t="n"/>
      <c r="N174" s="6">
        <f>IF(OR($K174="",$M174=""),"",IFERROR($M174-$K174,""))</f>
        <v/>
      </c>
      <c r="O174" s="5">
        <f>IF($A174="","",IF(OR($B174="",$C174="",$D174="",$E174="",$F174="",$G174="",$H174="",$I174="",$J174="",$P174=""),"Incomplete",IF(AND($L174="",$M174=""),IF(TODAY()&gt;$B174+Assumptions!$B$4,"Follow up","Awaiting receipt"),IF(OR($L174="",$M174=""),"Incomplete",IF($L174&lt;$B174,"Review date",IF(ABS($N174)&lt;=Assumptions!$B$5,"Matched",IF($N174&lt;0,"Short / review","Over / review")))))))</f>
        <v/>
      </c>
      <c r="P174" s="12" t="n"/>
      <c r="Q174" s="16" t="n"/>
    </row>
    <row r="175" ht="28" customHeight="1">
      <c r="A175" s="12" t="n"/>
      <c r="B175" s="25" t="n"/>
      <c r="C175" s="12" t="n"/>
      <c r="D175" s="12" t="n"/>
      <c r="E175" s="12" t="n"/>
      <c r="F175" s="12" t="n"/>
      <c r="G175" s="12" t="n"/>
      <c r="H175" s="12" t="n"/>
      <c r="I175" s="14" t="n"/>
      <c r="J175" s="15" t="n"/>
      <c r="K175" s="8">
        <f>IF(OR($A175="",$I175="",$J175=""),"",IFERROR($I175*$J175,""))</f>
        <v/>
      </c>
      <c r="L175" s="25" t="n"/>
      <c r="M175" s="14" t="n"/>
      <c r="N175" s="8">
        <f>IF(OR($K175="",$M175=""),"",IFERROR($M175-$K175,""))</f>
        <v/>
      </c>
      <c r="O175" s="7">
        <f>IF($A175="","",IF(OR($B175="",$C175="",$D175="",$E175="",$F175="",$G175="",$H175="",$I175="",$J175="",$P175=""),"Incomplete",IF(AND($L175="",$M175=""),IF(TODAY()&gt;$B175+Assumptions!$B$4,"Follow up","Awaiting receipt"),IF(OR($L175="",$M175=""),"Incomplete",IF($L175&lt;$B175,"Review date",IF(ABS($N175)&lt;=Assumptions!$B$5,"Matched",IF($N175&lt;0,"Short / review","Over / review")))))))</f>
        <v/>
      </c>
      <c r="P175" s="12" t="n"/>
      <c r="Q175" s="16" t="n"/>
    </row>
    <row r="176" ht="28" customHeight="1">
      <c r="A176" s="12" t="n"/>
      <c r="B176" s="25" t="n"/>
      <c r="C176" s="12" t="n"/>
      <c r="D176" s="12" t="n"/>
      <c r="E176" s="12" t="n"/>
      <c r="F176" s="12" t="n"/>
      <c r="G176" s="12" t="n"/>
      <c r="H176" s="12" t="n"/>
      <c r="I176" s="14" t="n"/>
      <c r="J176" s="15" t="n"/>
      <c r="K176" s="6">
        <f>IF(OR($A176="",$I176="",$J176=""),"",IFERROR($I176*$J176,""))</f>
        <v/>
      </c>
      <c r="L176" s="25" t="n"/>
      <c r="M176" s="14" t="n"/>
      <c r="N176" s="6">
        <f>IF(OR($K176="",$M176=""),"",IFERROR($M176-$K176,""))</f>
        <v/>
      </c>
      <c r="O176" s="5">
        <f>IF($A176="","",IF(OR($B176="",$C176="",$D176="",$E176="",$F176="",$G176="",$H176="",$I176="",$J176="",$P176=""),"Incomplete",IF(AND($L176="",$M176=""),IF(TODAY()&gt;$B176+Assumptions!$B$4,"Follow up","Awaiting receipt"),IF(OR($L176="",$M176=""),"Incomplete",IF($L176&lt;$B176,"Review date",IF(ABS($N176)&lt;=Assumptions!$B$5,"Matched",IF($N176&lt;0,"Short / review","Over / review")))))))</f>
        <v/>
      </c>
      <c r="P176" s="12" t="n"/>
      <c r="Q176" s="16" t="n"/>
    </row>
    <row r="177" ht="28" customHeight="1">
      <c r="A177" s="12" t="n"/>
      <c r="B177" s="25" t="n"/>
      <c r="C177" s="12" t="n"/>
      <c r="D177" s="12" t="n"/>
      <c r="E177" s="12" t="n"/>
      <c r="F177" s="12" t="n"/>
      <c r="G177" s="12" t="n"/>
      <c r="H177" s="12" t="n"/>
      <c r="I177" s="14" t="n"/>
      <c r="J177" s="15" t="n"/>
      <c r="K177" s="8">
        <f>IF(OR($A177="",$I177="",$J177=""),"",IFERROR($I177*$J177,""))</f>
        <v/>
      </c>
      <c r="L177" s="25" t="n"/>
      <c r="M177" s="14" t="n"/>
      <c r="N177" s="8">
        <f>IF(OR($K177="",$M177=""),"",IFERROR($M177-$K177,""))</f>
        <v/>
      </c>
      <c r="O177" s="7">
        <f>IF($A177="","",IF(OR($B177="",$C177="",$D177="",$E177="",$F177="",$G177="",$H177="",$I177="",$J177="",$P177=""),"Incomplete",IF(AND($L177="",$M177=""),IF(TODAY()&gt;$B177+Assumptions!$B$4,"Follow up","Awaiting receipt"),IF(OR($L177="",$M177=""),"Incomplete",IF($L177&lt;$B177,"Review date",IF(ABS($N177)&lt;=Assumptions!$B$5,"Matched",IF($N177&lt;0,"Short / review","Over / review")))))))</f>
        <v/>
      </c>
      <c r="P177" s="12" t="n"/>
      <c r="Q177" s="16" t="n"/>
    </row>
    <row r="178" ht="28" customHeight="1">
      <c r="A178" s="12" t="n"/>
      <c r="B178" s="25" t="n"/>
      <c r="C178" s="12" t="n"/>
      <c r="D178" s="12" t="n"/>
      <c r="E178" s="12" t="n"/>
      <c r="F178" s="12" t="n"/>
      <c r="G178" s="12" t="n"/>
      <c r="H178" s="12" t="n"/>
      <c r="I178" s="14" t="n"/>
      <c r="J178" s="15" t="n"/>
      <c r="K178" s="6">
        <f>IF(OR($A178="",$I178="",$J178=""),"",IFERROR($I178*$J178,""))</f>
        <v/>
      </c>
      <c r="L178" s="25" t="n"/>
      <c r="M178" s="14" t="n"/>
      <c r="N178" s="6">
        <f>IF(OR($K178="",$M178=""),"",IFERROR($M178-$K178,""))</f>
        <v/>
      </c>
      <c r="O178" s="5">
        <f>IF($A178="","",IF(OR($B178="",$C178="",$D178="",$E178="",$F178="",$G178="",$H178="",$I178="",$J178="",$P178=""),"Incomplete",IF(AND($L178="",$M178=""),IF(TODAY()&gt;$B178+Assumptions!$B$4,"Follow up","Awaiting receipt"),IF(OR($L178="",$M178=""),"Incomplete",IF($L178&lt;$B178,"Review date",IF(ABS($N178)&lt;=Assumptions!$B$5,"Matched",IF($N178&lt;0,"Short / review","Over / review")))))))</f>
        <v/>
      </c>
      <c r="P178" s="12" t="n"/>
      <c r="Q178" s="16" t="n"/>
    </row>
    <row r="179" ht="28" customHeight="1">
      <c r="A179" s="12" t="n"/>
      <c r="B179" s="25" t="n"/>
      <c r="C179" s="12" t="n"/>
      <c r="D179" s="12" t="n"/>
      <c r="E179" s="12" t="n"/>
      <c r="F179" s="12" t="n"/>
      <c r="G179" s="12" t="n"/>
      <c r="H179" s="12" t="n"/>
      <c r="I179" s="14" t="n"/>
      <c r="J179" s="15" t="n"/>
      <c r="K179" s="8">
        <f>IF(OR($A179="",$I179="",$J179=""),"",IFERROR($I179*$J179,""))</f>
        <v/>
      </c>
      <c r="L179" s="25" t="n"/>
      <c r="M179" s="14" t="n"/>
      <c r="N179" s="8">
        <f>IF(OR($K179="",$M179=""),"",IFERROR($M179-$K179,""))</f>
        <v/>
      </c>
      <c r="O179" s="7">
        <f>IF($A179="","",IF(OR($B179="",$C179="",$D179="",$E179="",$F179="",$G179="",$H179="",$I179="",$J179="",$P179=""),"Incomplete",IF(AND($L179="",$M179=""),IF(TODAY()&gt;$B179+Assumptions!$B$4,"Follow up","Awaiting receipt"),IF(OR($L179="",$M179=""),"Incomplete",IF($L179&lt;$B179,"Review date",IF(ABS($N179)&lt;=Assumptions!$B$5,"Matched",IF($N179&lt;0,"Short / review","Over / review")))))))</f>
        <v/>
      </c>
      <c r="P179" s="12" t="n"/>
      <c r="Q179" s="16" t="n"/>
    </row>
    <row r="180" ht="28" customHeight="1">
      <c r="A180" s="12" t="n"/>
      <c r="B180" s="25" t="n"/>
      <c r="C180" s="12" t="n"/>
      <c r="D180" s="12" t="n"/>
      <c r="E180" s="12" t="n"/>
      <c r="F180" s="12" t="n"/>
      <c r="G180" s="12" t="n"/>
      <c r="H180" s="12" t="n"/>
      <c r="I180" s="14" t="n"/>
      <c r="J180" s="15" t="n"/>
      <c r="K180" s="6">
        <f>IF(OR($A180="",$I180="",$J180=""),"",IFERROR($I180*$J180,""))</f>
        <v/>
      </c>
      <c r="L180" s="25" t="n"/>
      <c r="M180" s="14" t="n"/>
      <c r="N180" s="6">
        <f>IF(OR($K180="",$M180=""),"",IFERROR($M180-$K180,""))</f>
        <v/>
      </c>
      <c r="O180" s="5">
        <f>IF($A180="","",IF(OR($B180="",$C180="",$D180="",$E180="",$F180="",$G180="",$H180="",$I180="",$J180="",$P180=""),"Incomplete",IF(AND($L180="",$M180=""),IF(TODAY()&gt;$B180+Assumptions!$B$4,"Follow up","Awaiting receipt"),IF(OR($L180="",$M180=""),"Incomplete",IF($L180&lt;$B180,"Review date",IF(ABS($N180)&lt;=Assumptions!$B$5,"Matched",IF($N180&lt;0,"Short / review","Over / review")))))))</f>
        <v/>
      </c>
      <c r="P180" s="12" t="n"/>
      <c r="Q180" s="16" t="n"/>
    </row>
    <row r="181" ht="28" customHeight="1">
      <c r="A181" s="12" t="n"/>
      <c r="B181" s="25" t="n"/>
      <c r="C181" s="12" t="n"/>
      <c r="D181" s="12" t="n"/>
      <c r="E181" s="12" t="n"/>
      <c r="F181" s="12" t="n"/>
      <c r="G181" s="12" t="n"/>
      <c r="H181" s="12" t="n"/>
      <c r="I181" s="14" t="n"/>
      <c r="J181" s="15" t="n"/>
      <c r="K181" s="8">
        <f>IF(OR($A181="",$I181="",$J181=""),"",IFERROR($I181*$J181,""))</f>
        <v/>
      </c>
      <c r="L181" s="25" t="n"/>
      <c r="M181" s="14" t="n"/>
      <c r="N181" s="8">
        <f>IF(OR($K181="",$M181=""),"",IFERROR($M181-$K181,""))</f>
        <v/>
      </c>
      <c r="O181" s="7">
        <f>IF($A181="","",IF(OR($B181="",$C181="",$D181="",$E181="",$F181="",$G181="",$H181="",$I181="",$J181="",$P181=""),"Incomplete",IF(AND($L181="",$M181=""),IF(TODAY()&gt;$B181+Assumptions!$B$4,"Follow up","Awaiting receipt"),IF(OR($L181="",$M181=""),"Incomplete",IF($L181&lt;$B181,"Review date",IF(ABS($N181)&lt;=Assumptions!$B$5,"Matched",IF($N181&lt;0,"Short / review","Over / review")))))))</f>
        <v/>
      </c>
      <c r="P181" s="12" t="n"/>
      <c r="Q181" s="16" t="n"/>
    </row>
    <row r="182" ht="28" customHeight="1">
      <c r="A182" s="12" t="n"/>
      <c r="B182" s="25" t="n"/>
      <c r="C182" s="12" t="n"/>
      <c r="D182" s="12" t="n"/>
      <c r="E182" s="12" t="n"/>
      <c r="F182" s="12" t="n"/>
      <c r="G182" s="12" t="n"/>
      <c r="H182" s="12" t="n"/>
      <c r="I182" s="14" t="n"/>
      <c r="J182" s="15" t="n"/>
      <c r="K182" s="6">
        <f>IF(OR($A182="",$I182="",$J182=""),"",IFERROR($I182*$J182,""))</f>
        <v/>
      </c>
      <c r="L182" s="25" t="n"/>
      <c r="M182" s="14" t="n"/>
      <c r="N182" s="6">
        <f>IF(OR($K182="",$M182=""),"",IFERROR($M182-$K182,""))</f>
        <v/>
      </c>
      <c r="O182" s="5">
        <f>IF($A182="","",IF(OR($B182="",$C182="",$D182="",$E182="",$F182="",$G182="",$H182="",$I182="",$J182="",$P182=""),"Incomplete",IF(AND($L182="",$M182=""),IF(TODAY()&gt;$B182+Assumptions!$B$4,"Follow up","Awaiting receipt"),IF(OR($L182="",$M182=""),"Incomplete",IF($L182&lt;$B182,"Review date",IF(ABS($N182)&lt;=Assumptions!$B$5,"Matched",IF($N182&lt;0,"Short / review","Over / review")))))))</f>
        <v/>
      </c>
      <c r="P182" s="12" t="n"/>
      <c r="Q182" s="16" t="n"/>
    </row>
    <row r="183" ht="28" customHeight="1">
      <c r="A183" s="12" t="n"/>
      <c r="B183" s="25" t="n"/>
      <c r="C183" s="12" t="n"/>
      <c r="D183" s="12" t="n"/>
      <c r="E183" s="12" t="n"/>
      <c r="F183" s="12" t="n"/>
      <c r="G183" s="12" t="n"/>
      <c r="H183" s="12" t="n"/>
      <c r="I183" s="14" t="n"/>
      <c r="J183" s="15" t="n"/>
      <c r="K183" s="8">
        <f>IF(OR($A183="",$I183="",$J183=""),"",IFERROR($I183*$J183,""))</f>
        <v/>
      </c>
      <c r="L183" s="25" t="n"/>
      <c r="M183" s="14" t="n"/>
      <c r="N183" s="8">
        <f>IF(OR($K183="",$M183=""),"",IFERROR($M183-$K183,""))</f>
        <v/>
      </c>
      <c r="O183" s="7">
        <f>IF($A183="","",IF(OR($B183="",$C183="",$D183="",$E183="",$F183="",$G183="",$H183="",$I183="",$J183="",$P183=""),"Incomplete",IF(AND($L183="",$M183=""),IF(TODAY()&gt;$B183+Assumptions!$B$4,"Follow up","Awaiting receipt"),IF(OR($L183="",$M183=""),"Incomplete",IF($L183&lt;$B183,"Review date",IF(ABS($N183)&lt;=Assumptions!$B$5,"Matched",IF($N183&lt;0,"Short / review","Over / review")))))))</f>
        <v/>
      </c>
      <c r="P183" s="12" t="n"/>
      <c r="Q183" s="16" t="n"/>
    </row>
    <row r="184" ht="28" customHeight="1">
      <c r="A184" s="12" t="n"/>
      <c r="B184" s="25" t="n"/>
      <c r="C184" s="12" t="n"/>
      <c r="D184" s="12" t="n"/>
      <c r="E184" s="12" t="n"/>
      <c r="F184" s="12" t="n"/>
      <c r="G184" s="12" t="n"/>
      <c r="H184" s="12" t="n"/>
      <c r="I184" s="14" t="n"/>
      <c r="J184" s="15" t="n"/>
      <c r="K184" s="6">
        <f>IF(OR($A184="",$I184="",$J184=""),"",IFERROR($I184*$J184,""))</f>
        <v/>
      </c>
      <c r="L184" s="25" t="n"/>
      <c r="M184" s="14" t="n"/>
      <c r="N184" s="6">
        <f>IF(OR($K184="",$M184=""),"",IFERROR($M184-$K184,""))</f>
        <v/>
      </c>
      <c r="O184" s="5">
        <f>IF($A184="","",IF(OR($B184="",$C184="",$D184="",$E184="",$F184="",$G184="",$H184="",$I184="",$J184="",$P184=""),"Incomplete",IF(AND($L184="",$M184=""),IF(TODAY()&gt;$B184+Assumptions!$B$4,"Follow up","Awaiting receipt"),IF(OR($L184="",$M184=""),"Incomplete",IF($L184&lt;$B184,"Review date",IF(ABS($N184)&lt;=Assumptions!$B$5,"Matched",IF($N184&lt;0,"Short / review","Over / review")))))))</f>
        <v/>
      </c>
      <c r="P184" s="12" t="n"/>
      <c r="Q184" s="16" t="n"/>
    </row>
    <row r="185" ht="28" customHeight="1">
      <c r="A185" s="12" t="n"/>
      <c r="B185" s="25" t="n"/>
      <c r="C185" s="12" t="n"/>
      <c r="D185" s="12" t="n"/>
      <c r="E185" s="12" t="n"/>
      <c r="F185" s="12" t="n"/>
      <c r="G185" s="12" t="n"/>
      <c r="H185" s="12" t="n"/>
      <c r="I185" s="14" t="n"/>
      <c r="J185" s="15" t="n"/>
      <c r="K185" s="8">
        <f>IF(OR($A185="",$I185="",$J185=""),"",IFERROR($I185*$J185,""))</f>
        <v/>
      </c>
      <c r="L185" s="25" t="n"/>
      <c r="M185" s="14" t="n"/>
      <c r="N185" s="8">
        <f>IF(OR($K185="",$M185=""),"",IFERROR($M185-$K185,""))</f>
        <v/>
      </c>
      <c r="O185" s="7">
        <f>IF($A185="","",IF(OR($B185="",$C185="",$D185="",$E185="",$F185="",$G185="",$H185="",$I185="",$J185="",$P185=""),"Incomplete",IF(AND($L185="",$M185=""),IF(TODAY()&gt;$B185+Assumptions!$B$4,"Follow up","Awaiting receipt"),IF(OR($L185="",$M185=""),"Incomplete",IF($L185&lt;$B185,"Review date",IF(ABS($N185)&lt;=Assumptions!$B$5,"Matched",IF($N185&lt;0,"Short / review","Over / review")))))))</f>
        <v/>
      </c>
      <c r="P185" s="12" t="n"/>
      <c r="Q185" s="16" t="n"/>
    </row>
    <row r="186" ht="28" customHeight="1">
      <c r="A186" s="12" t="n"/>
      <c r="B186" s="25" t="n"/>
      <c r="C186" s="12" t="n"/>
      <c r="D186" s="12" t="n"/>
      <c r="E186" s="12" t="n"/>
      <c r="F186" s="12" t="n"/>
      <c r="G186" s="12" t="n"/>
      <c r="H186" s="12" t="n"/>
      <c r="I186" s="14" t="n"/>
      <c r="J186" s="15" t="n"/>
      <c r="K186" s="6">
        <f>IF(OR($A186="",$I186="",$J186=""),"",IFERROR($I186*$J186,""))</f>
        <v/>
      </c>
      <c r="L186" s="25" t="n"/>
      <c r="M186" s="14" t="n"/>
      <c r="N186" s="6">
        <f>IF(OR($K186="",$M186=""),"",IFERROR($M186-$K186,""))</f>
        <v/>
      </c>
      <c r="O186" s="5">
        <f>IF($A186="","",IF(OR($B186="",$C186="",$D186="",$E186="",$F186="",$G186="",$H186="",$I186="",$J186="",$P186=""),"Incomplete",IF(AND($L186="",$M186=""),IF(TODAY()&gt;$B186+Assumptions!$B$4,"Follow up","Awaiting receipt"),IF(OR($L186="",$M186=""),"Incomplete",IF($L186&lt;$B186,"Review date",IF(ABS($N186)&lt;=Assumptions!$B$5,"Matched",IF($N186&lt;0,"Short / review","Over / review")))))))</f>
        <v/>
      </c>
      <c r="P186" s="12" t="n"/>
      <c r="Q186" s="16" t="n"/>
    </row>
    <row r="187" ht="28" customHeight="1">
      <c r="A187" s="12" t="n"/>
      <c r="B187" s="25" t="n"/>
      <c r="C187" s="12" t="n"/>
      <c r="D187" s="12" t="n"/>
      <c r="E187" s="12" t="n"/>
      <c r="F187" s="12" t="n"/>
      <c r="G187" s="12" t="n"/>
      <c r="H187" s="12" t="n"/>
      <c r="I187" s="14" t="n"/>
      <c r="J187" s="15" t="n"/>
      <c r="K187" s="8">
        <f>IF(OR($A187="",$I187="",$J187=""),"",IFERROR($I187*$J187,""))</f>
        <v/>
      </c>
      <c r="L187" s="25" t="n"/>
      <c r="M187" s="14" t="n"/>
      <c r="N187" s="8">
        <f>IF(OR($K187="",$M187=""),"",IFERROR($M187-$K187,""))</f>
        <v/>
      </c>
      <c r="O187" s="7">
        <f>IF($A187="","",IF(OR($B187="",$C187="",$D187="",$E187="",$F187="",$G187="",$H187="",$I187="",$J187="",$P187=""),"Incomplete",IF(AND($L187="",$M187=""),IF(TODAY()&gt;$B187+Assumptions!$B$4,"Follow up","Awaiting receipt"),IF(OR($L187="",$M187=""),"Incomplete",IF($L187&lt;$B187,"Review date",IF(ABS($N187)&lt;=Assumptions!$B$5,"Matched",IF($N187&lt;0,"Short / review","Over / review")))))))</f>
        <v/>
      </c>
      <c r="P187" s="12" t="n"/>
      <c r="Q187" s="16" t="n"/>
    </row>
    <row r="188" ht="28" customHeight="1">
      <c r="A188" s="12" t="n"/>
      <c r="B188" s="25" t="n"/>
      <c r="C188" s="12" t="n"/>
      <c r="D188" s="12" t="n"/>
      <c r="E188" s="12" t="n"/>
      <c r="F188" s="12" t="n"/>
      <c r="G188" s="12" t="n"/>
      <c r="H188" s="12" t="n"/>
      <c r="I188" s="14" t="n"/>
      <c r="J188" s="15" t="n"/>
      <c r="K188" s="6">
        <f>IF(OR($A188="",$I188="",$J188=""),"",IFERROR($I188*$J188,""))</f>
        <v/>
      </c>
      <c r="L188" s="25" t="n"/>
      <c r="M188" s="14" t="n"/>
      <c r="N188" s="6">
        <f>IF(OR($K188="",$M188=""),"",IFERROR($M188-$K188,""))</f>
        <v/>
      </c>
      <c r="O188" s="5">
        <f>IF($A188="","",IF(OR($B188="",$C188="",$D188="",$E188="",$F188="",$G188="",$H188="",$I188="",$J188="",$P188=""),"Incomplete",IF(AND($L188="",$M188=""),IF(TODAY()&gt;$B188+Assumptions!$B$4,"Follow up","Awaiting receipt"),IF(OR($L188="",$M188=""),"Incomplete",IF($L188&lt;$B188,"Review date",IF(ABS($N188)&lt;=Assumptions!$B$5,"Matched",IF($N188&lt;0,"Short / review","Over / review")))))))</f>
        <v/>
      </c>
      <c r="P188" s="12" t="n"/>
      <c r="Q188" s="16" t="n"/>
    </row>
    <row r="189" ht="28" customHeight="1">
      <c r="A189" s="12" t="n"/>
      <c r="B189" s="25" t="n"/>
      <c r="C189" s="12" t="n"/>
      <c r="D189" s="12" t="n"/>
      <c r="E189" s="12" t="n"/>
      <c r="F189" s="12" t="n"/>
      <c r="G189" s="12" t="n"/>
      <c r="H189" s="12" t="n"/>
      <c r="I189" s="14" t="n"/>
      <c r="J189" s="15" t="n"/>
      <c r="K189" s="8">
        <f>IF(OR($A189="",$I189="",$J189=""),"",IFERROR($I189*$J189,""))</f>
        <v/>
      </c>
      <c r="L189" s="25" t="n"/>
      <c r="M189" s="14" t="n"/>
      <c r="N189" s="8">
        <f>IF(OR($K189="",$M189=""),"",IFERROR($M189-$K189,""))</f>
        <v/>
      </c>
      <c r="O189" s="7">
        <f>IF($A189="","",IF(OR($B189="",$C189="",$D189="",$E189="",$F189="",$G189="",$H189="",$I189="",$J189="",$P189=""),"Incomplete",IF(AND($L189="",$M189=""),IF(TODAY()&gt;$B189+Assumptions!$B$4,"Follow up","Awaiting receipt"),IF(OR($L189="",$M189=""),"Incomplete",IF($L189&lt;$B189,"Review date",IF(ABS($N189)&lt;=Assumptions!$B$5,"Matched",IF($N189&lt;0,"Short / review","Over / review")))))))</f>
        <v/>
      </c>
      <c r="P189" s="12" t="n"/>
      <c r="Q189" s="16" t="n"/>
    </row>
    <row r="190" ht="28" customHeight="1">
      <c r="A190" s="12" t="n"/>
      <c r="B190" s="25" t="n"/>
      <c r="C190" s="12" t="n"/>
      <c r="D190" s="12" t="n"/>
      <c r="E190" s="12" t="n"/>
      <c r="F190" s="12" t="n"/>
      <c r="G190" s="12" t="n"/>
      <c r="H190" s="12" t="n"/>
      <c r="I190" s="14" t="n"/>
      <c r="J190" s="15" t="n"/>
      <c r="K190" s="6">
        <f>IF(OR($A190="",$I190="",$J190=""),"",IFERROR($I190*$J190,""))</f>
        <v/>
      </c>
      <c r="L190" s="25" t="n"/>
      <c r="M190" s="14" t="n"/>
      <c r="N190" s="6">
        <f>IF(OR($K190="",$M190=""),"",IFERROR($M190-$K190,""))</f>
        <v/>
      </c>
      <c r="O190" s="5">
        <f>IF($A190="","",IF(OR($B190="",$C190="",$D190="",$E190="",$F190="",$G190="",$H190="",$I190="",$J190="",$P190=""),"Incomplete",IF(AND($L190="",$M190=""),IF(TODAY()&gt;$B190+Assumptions!$B$4,"Follow up","Awaiting receipt"),IF(OR($L190="",$M190=""),"Incomplete",IF($L190&lt;$B190,"Review date",IF(ABS($N190)&lt;=Assumptions!$B$5,"Matched",IF($N190&lt;0,"Short / review","Over / review")))))))</f>
        <v/>
      </c>
      <c r="P190" s="12" t="n"/>
      <c r="Q190" s="16" t="n"/>
    </row>
    <row r="191" ht="28" customHeight="1">
      <c r="A191" s="12" t="n"/>
      <c r="B191" s="25" t="n"/>
      <c r="C191" s="12" t="n"/>
      <c r="D191" s="12" t="n"/>
      <c r="E191" s="12" t="n"/>
      <c r="F191" s="12" t="n"/>
      <c r="G191" s="12" t="n"/>
      <c r="H191" s="12" t="n"/>
      <c r="I191" s="14" t="n"/>
      <c r="J191" s="15" t="n"/>
      <c r="K191" s="8">
        <f>IF(OR($A191="",$I191="",$J191=""),"",IFERROR($I191*$J191,""))</f>
        <v/>
      </c>
      <c r="L191" s="25" t="n"/>
      <c r="M191" s="14" t="n"/>
      <c r="N191" s="8">
        <f>IF(OR($K191="",$M191=""),"",IFERROR($M191-$K191,""))</f>
        <v/>
      </c>
      <c r="O191" s="7">
        <f>IF($A191="","",IF(OR($B191="",$C191="",$D191="",$E191="",$F191="",$G191="",$H191="",$I191="",$J191="",$P191=""),"Incomplete",IF(AND($L191="",$M191=""),IF(TODAY()&gt;$B191+Assumptions!$B$4,"Follow up","Awaiting receipt"),IF(OR($L191="",$M191=""),"Incomplete",IF($L191&lt;$B191,"Review date",IF(ABS($N191)&lt;=Assumptions!$B$5,"Matched",IF($N191&lt;0,"Short / review","Over / review")))))))</f>
        <v/>
      </c>
      <c r="P191" s="12" t="n"/>
      <c r="Q191" s="16" t="n"/>
    </row>
    <row r="192" ht="28" customHeight="1">
      <c r="A192" s="12" t="n"/>
      <c r="B192" s="25" t="n"/>
      <c r="C192" s="12" t="n"/>
      <c r="D192" s="12" t="n"/>
      <c r="E192" s="12" t="n"/>
      <c r="F192" s="12" t="n"/>
      <c r="G192" s="12" t="n"/>
      <c r="H192" s="12" t="n"/>
      <c r="I192" s="14" t="n"/>
      <c r="J192" s="15" t="n"/>
      <c r="K192" s="6">
        <f>IF(OR($A192="",$I192="",$J192=""),"",IFERROR($I192*$J192,""))</f>
        <v/>
      </c>
      <c r="L192" s="25" t="n"/>
      <c r="M192" s="14" t="n"/>
      <c r="N192" s="6">
        <f>IF(OR($K192="",$M192=""),"",IFERROR($M192-$K192,""))</f>
        <v/>
      </c>
      <c r="O192" s="5">
        <f>IF($A192="","",IF(OR($B192="",$C192="",$D192="",$E192="",$F192="",$G192="",$H192="",$I192="",$J192="",$P192=""),"Incomplete",IF(AND($L192="",$M192=""),IF(TODAY()&gt;$B192+Assumptions!$B$4,"Follow up","Awaiting receipt"),IF(OR($L192="",$M192=""),"Incomplete",IF($L192&lt;$B192,"Review date",IF(ABS($N192)&lt;=Assumptions!$B$5,"Matched",IF($N192&lt;0,"Short / review","Over / review")))))))</f>
        <v/>
      </c>
      <c r="P192" s="12" t="n"/>
      <c r="Q192" s="16" t="n"/>
    </row>
    <row r="193" ht="28" customHeight="1">
      <c r="A193" s="12" t="n"/>
      <c r="B193" s="25" t="n"/>
      <c r="C193" s="12" t="n"/>
      <c r="D193" s="12" t="n"/>
      <c r="E193" s="12" t="n"/>
      <c r="F193" s="12" t="n"/>
      <c r="G193" s="12" t="n"/>
      <c r="H193" s="12" t="n"/>
      <c r="I193" s="14" t="n"/>
      <c r="J193" s="15" t="n"/>
      <c r="K193" s="8">
        <f>IF(OR($A193="",$I193="",$J193=""),"",IFERROR($I193*$J193,""))</f>
        <v/>
      </c>
      <c r="L193" s="25" t="n"/>
      <c r="M193" s="14" t="n"/>
      <c r="N193" s="8">
        <f>IF(OR($K193="",$M193=""),"",IFERROR($M193-$K193,""))</f>
        <v/>
      </c>
      <c r="O193" s="7">
        <f>IF($A193="","",IF(OR($B193="",$C193="",$D193="",$E193="",$F193="",$G193="",$H193="",$I193="",$J193="",$P193=""),"Incomplete",IF(AND($L193="",$M193=""),IF(TODAY()&gt;$B193+Assumptions!$B$4,"Follow up","Awaiting receipt"),IF(OR($L193="",$M193=""),"Incomplete",IF($L193&lt;$B193,"Review date",IF(ABS($N193)&lt;=Assumptions!$B$5,"Matched",IF($N193&lt;0,"Short / review","Over / review")))))))</f>
        <v/>
      </c>
      <c r="P193" s="12" t="n"/>
      <c r="Q193" s="16" t="n"/>
    </row>
    <row r="194" ht="28" customHeight="1">
      <c r="A194" s="12" t="n"/>
      <c r="B194" s="25" t="n"/>
      <c r="C194" s="12" t="n"/>
      <c r="D194" s="12" t="n"/>
      <c r="E194" s="12" t="n"/>
      <c r="F194" s="12" t="n"/>
      <c r="G194" s="12" t="n"/>
      <c r="H194" s="12" t="n"/>
      <c r="I194" s="14" t="n"/>
      <c r="J194" s="15" t="n"/>
      <c r="K194" s="6">
        <f>IF(OR($A194="",$I194="",$J194=""),"",IFERROR($I194*$J194,""))</f>
        <v/>
      </c>
      <c r="L194" s="25" t="n"/>
      <c r="M194" s="14" t="n"/>
      <c r="N194" s="6">
        <f>IF(OR($K194="",$M194=""),"",IFERROR($M194-$K194,""))</f>
        <v/>
      </c>
      <c r="O194" s="5">
        <f>IF($A194="","",IF(OR($B194="",$C194="",$D194="",$E194="",$F194="",$G194="",$H194="",$I194="",$J194="",$P194=""),"Incomplete",IF(AND($L194="",$M194=""),IF(TODAY()&gt;$B194+Assumptions!$B$4,"Follow up","Awaiting receipt"),IF(OR($L194="",$M194=""),"Incomplete",IF($L194&lt;$B194,"Review date",IF(ABS($N194)&lt;=Assumptions!$B$5,"Matched",IF($N194&lt;0,"Short / review","Over / review")))))))</f>
        <v/>
      </c>
      <c r="P194" s="12" t="n"/>
      <c r="Q194" s="16" t="n"/>
    </row>
    <row r="195" ht="28" customHeight="1">
      <c r="A195" s="12" t="n"/>
      <c r="B195" s="25" t="n"/>
      <c r="C195" s="12" t="n"/>
      <c r="D195" s="12" t="n"/>
      <c r="E195" s="12" t="n"/>
      <c r="F195" s="12" t="n"/>
      <c r="G195" s="12" t="n"/>
      <c r="H195" s="12" t="n"/>
      <c r="I195" s="14" t="n"/>
      <c r="J195" s="15" t="n"/>
      <c r="K195" s="8">
        <f>IF(OR($A195="",$I195="",$J195=""),"",IFERROR($I195*$J195,""))</f>
        <v/>
      </c>
      <c r="L195" s="25" t="n"/>
      <c r="M195" s="14" t="n"/>
      <c r="N195" s="8">
        <f>IF(OR($K195="",$M195=""),"",IFERROR($M195-$K195,""))</f>
        <v/>
      </c>
      <c r="O195" s="7">
        <f>IF($A195="","",IF(OR($B195="",$C195="",$D195="",$E195="",$F195="",$G195="",$H195="",$I195="",$J195="",$P195=""),"Incomplete",IF(AND($L195="",$M195=""),IF(TODAY()&gt;$B195+Assumptions!$B$4,"Follow up","Awaiting receipt"),IF(OR($L195="",$M195=""),"Incomplete",IF($L195&lt;$B195,"Review date",IF(ABS($N195)&lt;=Assumptions!$B$5,"Matched",IF($N195&lt;0,"Short / review","Over / review")))))))</f>
        <v/>
      </c>
      <c r="P195" s="12" t="n"/>
      <c r="Q195" s="16" t="n"/>
    </row>
    <row r="196" ht="28" customHeight="1">
      <c r="A196" s="12" t="n"/>
      <c r="B196" s="25" t="n"/>
      <c r="C196" s="12" t="n"/>
      <c r="D196" s="12" t="n"/>
      <c r="E196" s="12" t="n"/>
      <c r="F196" s="12" t="n"/>
      <c r="G196" s="12" t="n"/>
      <c r="H196" s="12" t="n"/>
      <c r="I196" s="14" t="n"/>
      <c r="J196" s="15" t="n"/>
      <c r="K196" s="6">
        <f>IF(OR($A196="",$I196="",$J196=""),"",IFERROR($I196*$J196,""))</f>
        <v/>
      </c>
      <c r="L196" s="25" t="n"/>
      <c r="M196" s="14" t="n"/>
      <c r="N196" s="6">
        <f>IF(OR($K196="",$M196=""),"",IFERROR($M196-$K196,""))</f>
        <v/>
      </c>
      <c r="O196" s="5">
        <f>IF($A196="","",IF(OR($B196="",$C196="",$D196="",$E196="",$F196="",$G196="",$H196="",$I196="",$J196="",$P196=""),"Incomplete",IF(AND($L196="",$M196=""),IF(TODAY()&gt;$B196+Assumptions!$B$4,"Follow up","Awaiting receipt"),IF(OR($L196="",$M196=""),"Incomplete",IF($L196&lt;$B196,"Review date",IF(ABS($N196)&lt;=Assumptions!$B$5,"Matched",IF($N196&lt;0,"Short / review","Over / review")))))))</f>
        <v/>
      </c>
      <c r="P196" s="12" t="n"/>
      <c r="Q196" s="16" t="n"/>
    </row>
    <row r="197" ht="28" customHeight="1">
      <c r="A197" s="12" t="n"/>
      <c r="B197" s="25" t="n"/>
      <c r="C197" s="12" t="n"/>
      <c r="D197" s="12" t="n"/>
      <c r="E197" s="12" t="n"/>
      <c r="F197" s="12" t="n"/>
      <c r="G197" s="12" t="n"/>
      <c r="H197" s="12" t="n"/>
      <c r="I197" s="14" t="n"/>
      <c r="J197" s="15" t="n"/>
      <c r="K197" s="8">
        <f>IF(OR($A197="",$I197="",$J197=""),"",IFERROR($I197*$J197,""))</f>
        <v/>
      </c>
      <c r="L197" s="25" t="n"/>
      <c r="M197" s="14" t="n"/>
      <c r="N197" s="8">
        <f>IF(OR($K197="",$M197=""),"",IFERROR($M197-$K197,""))</f>
        <v/>
      </c>
      <c r="O197" s="7">
        <f>IF($A197="","",IF(OR($B197="",$C197="",$D197="",$E197="",$F197="",$G197="",$H197="",$I197="",$J197="",$P197=""),"Incomplete",IF(AND($L197="",$M197=""),IF(TODAY()&gt;$B197+Assumptions!$B$4,"Follow up","Awaiting receipt"),IF(OR($L197="",$M197=""),"Incomplete",IF($L197&lt;$B197,"Review date",IF(ABS($N197)&lt;=Assumptions!$B$5,"Matched",IF($N197&lt;0,"Short / review","Over / review")))))))</f>
        <v/>
      </c>
      <c r="P197" s="12" t="n"/>
      <c r="Q197" s="16" t="n"/>
    </row>
    <row r="198" ht="28" customHeight="1">
      <c r="A198" s="12" t="n"/>
      <c r="B198" s="25" t="n"/>
      <c r="C198" s="12" t="n"/>
      <c r="D198" s="12" t="n"/>
      <c r="E198" s="12" t="n"/>
      <c r="F198" s="12" t="n"/>
      <c r="G198" s="12" t="n"/>
      <c r="H198" s="12" t="n"/>
      <c r="I198" s="14" t="n"/>
      <c r="J198" s="15" t="n"/>
      <c r="K198" s="6">
        <f>IF(OR($A198="",$I198="",$J198=""),"",IFERROR($I198*$J198,""))</f>
        <v/>
      </c>
      <c r="L198" s="25" t="n"/>
      <c r="M198" s="14" t="n"/>
      <c r="N198" s="6">
        <f>IF(OR($K198="",$M198=""),"",IFERROR($M198-$K198,""))</f>
        <v/>
      </c>
      <c r="O198" s="5">
        <f>IF($A198="","",IF(OR($B198="",$C198="",$D198="",$E198="",$F198="",$G198="",$H198="",$I198="",$J198="",$P198=""),"Incomplete",IF(AND($L198="",$M198=""),IF(TODAY()&gt;$B198+Assumptions!$B$4,"Follow up","Awaiting receipt"),IF(OR($L198="",$M198=""),"Incomplete",IF($L198&lt;$B198,"Review date",IF(ABS($N198)&lt;=Assumptions!$B$5,"Matched",IF($N198&lt;0,"Short / review","Over / review")))))))</f>
        <v/>
      </c>
      <c r="P198" s="12" t="n"/>
      <c r="Q198" s="16" t="n"/>
    </row>
    <row r="199" ht="28" customHeight="1">
      <c r="A199" s="12" t="n"/>
      <c r="B199" s="25" t="n"/>
      <c r="C199" s="12" t="n"/>
      <c r="D199" s="12" t="n"/>
      <c r="E199" s="12" t="n"/>
      <c r="F199" s="12" t="n"/>
      <c r="G199" s="12" t="n"/>
      <c r="H199" s="12" t="n"/>
      <c r="I199" s="14" t="n"/>
      <c r="J199" s="15" t="n"/>
      <c r="K199" s="8">
        <f>IF(OR($A199="",$I199="",$J199=""),"",IFERROR($I199*$J199,""))</f>
        <v/>
      </c>
      <c r="L199" s="25" t="n"/>
      <c r="M199" s="14" t="n"/>
      <c r="N199" s="8">
        <f>IF(OR($K199="",$M199=""),"",IFERROR($M199-$K199,""))</f>
        <v/>
      </c>
      <c r="O199" s="7">
        <f>IF($A199="","",IF(OR($B199="",$C199="",$D199="",$E199="",$F199="",$G199="",$H199="",$I199="",$J199="",$P199=""),"Incomplete",IF(AND($L199="",$M199=""),IF(TODAY()&gt;$B199+Assumptions!$B$4,"Follow up","Awaiting receipt"),IF(OR($L199="",$M199=""),"Incomplete",IF($L199&lt;$B199,"Review date",IF(ABS($N199)&lt;=Assumptions!$B$5,"Matched",IF($N199&lt;0,"Short / review","Over / review")))))))</f>
        <v/>
      </c>
      <c r="P199" s="12" t="n"/>
      <c r="Q199" s="16" t="n"/>
    </row>
    <row r="200" ht="28" customHeight="1">
      <c r="A200" s="12" t="n"/>
      <c r="B200" s="25" t="n"/>
      <c r="C200" s="12" t="n"/>
      <c r="D200" s="12" t="n"/>
      <c r="E200" s="12" t="n"/>
      <c r="F200" s="12" t="n"/>
      <c r="G200" s="12" t="n"/>
      <c r="H200" s="12" t="n"/>
      <c r="I200" s="14" t="n"/>
      <c r="J200" s="15" t="n"/>
      <c r="K200" s="6">
        <f>IF(OR($A200="",$I200="",$J200=""),"",IFERROR($I200*$J200,""))</f>
        <v/>
      </c>
      <c r="L200" s="25" t="n"/>
      <c r="M200" s="14" t="n"/>
      <c r="N200" s="6">
        <f>IF(OR($K200="",$M200=""),"",IFERROR($M200-$K200,""))</f>
        <v/>
      </c>
      <c r="O200" s="5">
        <f>IF($A200="","",IF(OR($B200="",$C200="",$D200="",$E200="",$F200="",$G200="",$H200="",$I200="",$J200="",$P200=""),"Incomplete",IF(AND($L200="",$M200=""),IF(TODAY()&gt;$B200+Assumptions!$B$4,"Follow up","Awaiting receipt"),IF(OR($L200="",$M200=""),"Incomplete",IF($L200&lt;$B200,"Review date",IF(ABS($N200)&lt;=Assumptions!$B$5,"Matched",IF($N200&lt;0,"Short / review","Over / review")))))))</f>
        <v/>
      </c>
      <c r="P200" s="12" t="n"/>
      <c r="Q200" s="16" t="n"/>
    </row>
    <row r="201" ht="28" customHeight="1">
      <c r="A201" s="12" t="n"/>
      <c r="B201" s="25" t="n"/>
      <c r="C201" s="12" t="n"/>
      <c r="D201" s="12" t="n"/>
      <c r="E201" s="12" t="n"/>
      <c r="F201" s="12" t="n"/>
      <c r="G201" s="12" t="n"/>
      <c r="H201" s="12" t="n"/>
      <c r="I201" s="14" t="n"/>
      <c r="J201" s="15" t="n"/>
      <c r="K201" s="8">
        <f>IF(OR($A201="",$I201="",$J201=""),"",IFERROR($I201*$J201,""))</f>
        <v/>
      </c>
      <c r="L201" s="25" t="n"/>
      <c r="M201" s="14" t="n"/>
      <c r="N201" s="8">
        <f>IF(OR($K201="",$M201=""),"",IFERROR($M201-$K201,""))</f>
        <v/>
      </c>
      <c r="O201" s="7">
        <f>IF($A201="","",IF(OR($B201="",$C201="",$D201="",$E201="",$F201="",$G201="",$H201="",$I201="",$J201="",$P201=""),"Incomplete",IF(AND($L201="",$M201=""),IF(TODAY()&gt;$B201+Assumptions!$B$4,"Follow up","Awaiting receipt"),IF(OR($L201="",$M201=""),"Incomplete",IF($L201&lt;$B201,"Review date",IF(ABS($N201)&lt;=Assumptions!$B$5,"Matched",IF($N201&lt;0,"Short / review","Over / review")))))))</f>
        <v/>
      </c>
      <c r="P201" s="12" t="n"/>
      <c r="Q201" s="16" t="n"/>
    </row>
    <row r="202" ht="28" customHeight="1">
      <c r="A202" s="12" t="n"/>
      <c r="B202" s="25" t="n"/>
      <c r="C202" s="12" t="n"/>
      <c r="D202" s="12" t="n"/>
      <c r="E202" s="12" t="n"/>
      <c r="F202" s="12" t="n"/>
      <c r="G202" s="12" t="n"/>
      <c r="H202" s="12" t="n"/>
      <c r="I202" s="14" t="n"/>
      <c r="J202" s="15" t="n"/>
      <c r="K202" s="6">
        <f>IF(OR($A202="",$I202="",$J202=""),"",IFERROR($I202*$J202,""))</f>
        <v/>
      </c>
      <c r="L202" s="25" t="n"/>
      <c r="M202" s="14" t="n"/>
      <c r="N202" s="6">
        <f>IF(OR($K202="",$M202=""),"",IFERROR($M202-$K202,""))</f>
        <v/>
      </c>
      <c r="O202" s="5">
        <f>IF($A202="","",IF(OR($B202="",$C202="",$D202="",$E202="",$F202="",$G202="",$H202="",$I202="",$J202="",$P202=""),"Incomplete",IF(AND($L202="",$M202=""),IF(TODAY()&gt;$B202+Assumptions!$B$4,"Follow up","Awaiting receipt"),IF(OR($L202="",$M202=""),"Incomplete",IF($L202&lt;$B202,"Review date",IF(ABS($N202)&lt;=Assumptions!$B$5,"Matched",IF($N202&lt;0,"Short / review","Over / review")))))))</f>
        <v/>
      </c>
      <c r="P202" s="12" t="n"/>
      <c r="Q202" s="16" t="n"/>
    </row>
    <row r="203" ht="28" customHeight="1">
      <c r="A203" s="12" t="n"/>
      <c r="B203" s="25" t="n"/>
      <c r="C203" s="12" t="n"/>
      <c r="D203" s="12" t="n"/>
      <c r="E203" s="12" t="n"/>
      <c r="F203" s="12" t="n"/>
      <c r="G203" s="12" t="n"/>
      <c r="H203" s="12" t="n"/>
      <c r="I203" s="14" t="n"/>
      <c r="J203" s="15" t="n"/>
      <c r="K203" s="8">
        <f>IF(OR($A203="",$I203="",$J203=""),"",IFERROR($I203*$J203,""))</f>
        <v/>
      </c>
      <c r="L203" s="25" t="n"/>
      <c r="M203" s="14" t="n"/>
      <c r="N203" s="8">
        <f>IF(OR($K203="",$M203=""),"",IFERROR($M203-$K203,""))</f>
        <v/>
      </c>
      <c r="O203" s="7">
        <f>IF($A203="","",IF(OR($B203="",$C203="",$D203="",$E203="",$F203="",$G203="",$H203="",$I203="",$J203="",$P203=""),"Incomplete",IF(AND($L203="",$M203=""),IF(TODAY()&gt;$B203+Assumptions!$B$4,"Follow up","Awaiting receipt"),IF(OR($L203="",$M203=""),"Incomplete",IF($L203&lt;$B203,"Review date",IF(ABS($N203)&lt;=Assumptions!$B$5,"Matched",IF($N203&lt;0,"Short / review","Over / review")))))))</f>
        <v/>
      </c>
      <c r="P203" s="12" t="n"/>
      <c r="Q203" s="16" t="n"/>
    </row>
    <row r="204" ht="28" customHeight="1">
      <c r="A204" s="12" t="n"/>
      <c r="B204" s="25" t="n"/>
      <c r="C204" s="12" t="n"/>
      <c r="D204" s="12" t="n"/>
      <c r="E204" s="12" t="n"/>
      <c r="F204" s="12" t="n"/>
      <c r="G204" s="12" t="n"/>
      <c r="H204" s="12" t="n"/>
      <c r="I204" s="14" t="n"/>
      <c r="J204" s="15" t="n"/>
      <c r="K204" s="6">
        <f>IF(OR($A204="",$I204="",$J204=""),"",IFERROR($I204*$J204,""))</f>
        <v/>
      </c>
      <c r="L204" s="25" t="n"/>
      <c r="M204" s="14" t="n"/>
      <c r="N204" s="6">
        <f>IF(OR($K204="",$M204=""),"",IFERROR($M204-$K204,""))</f>
        <v/>
      </c>
      <c r="O204" s="5">
        <f>IF($A204="","",IF(OR($B204="",$C204="",$D204="",$E204="",$F204="",$G204="",$H204="",$I204="",$J204="",$P204=""),"Incomplete",IF(AND($L204="",$M204=""),IF(TODAY()&gt;$B204+Assumptions!$B$4,"Follow up","Awaiting receipt"),IF(OR($L204="",$M204=""),"Incomplete",IF($L204&lt;$B204,"Review date",IF(ABS($N204)&lt;=Assumptions!$B$5,"Matched",IF($N204&lt;0,"Short / review","Over / review")))))))</f>
        <v/>
      </c>
      <c r="P204" s="12" t="n"/>
      <c r="Q204" s="16" t="n"/>
    </row>
  </sheetData>
  <autoFilter ref="A4:Q204"/>
  <mergeCells count="1">
    <mergeCell ref="A1:Q1"/>
  </mergeCells>
  <conditionalFormatting sqref="O5:O204">
    <cfRule type="expression" priority="1" dxfId="0">
      <formula>$O5="Matched"</formula>
    </cfRule>
    <cfRule type="expression" priority="2" dxfId="1">
      <formula>OR($O5="Follow up",$O5="Short / review",$O5="Over / review",$O5="Review date")</formula>
    </cfRule>
    <cfRule type="expression" priority="3" dxfId="2">
      <formula>OR($O5="Awaiting receipt",$O5="Incomplete")</formula>
    </cfRule>
  </conditionalFormatting>
  <conditionalFormatting sqref="N5:N204">
    <cfRule type="expression" priority="4" dxfId="0">
      <formula>AND(ISNUMBER($N5),ABS($N5)&lt;=Assumptions!$B$5)</formula>
    </cfRule>
    <cfRule type="expression" priority="5" dxfId="1">
      <formula>AND(ISNUMBER($N5),ABS($N5)&gt;Assumptions!$B$5)</formula>
    </cfRule>
  </conditionalFormatting>
  <dataValidations count="9">
    <dataValidation sqref="D5:D204" showDropDown="0" showInputMessage="1" showErrorMessage="1" allowBlank="0" errorTitle="Choose a listed producer" error="Select a producer from the editable Assumptions list." promptTitle="Producer" prompt="Choose the administrative producer label." type="list">
      <formula1>=INDIRECT("'Assumptions'!$A$14:$A$17")</formula1>
    </dataValidation>
    <dataValidation sqref="E5:E204" showDropDown="0" showInputMessage="1" showErrorMessage="1" allowBlank="0" errorTitle="Choose a listed carrier" error="Select a carrier from the editable Assumptions list." promptTitle="Carrier" prompt="Choose the administrative carrier label." type="list">
      <formula1>=INDIRECT("'Assumptions'!$B$14:$B$17")</formula1>
    </dataValidation>
    <dataValidation sqref="H5:H204" showDropDown="0" showInputMessage="1" showErrorMessage="1" allowBlank="0" errorTitle="Choose a transaction type" error="Select a transaction type from the Assumptions list." promptTitle="Transaction Type" prompt="Choose the administrative transaction category." type="list">
      <formula1>=INDIRECT("'Assumptions'!$C$14:$C$18")</formula1>
    </dataValidation>
    <dataValidation sqref="P5:P204" showDropDown="0" showInputMessage="1" showErrorMessage="1" allowBlank="0" errorTitle="Choose a listed owner" error="Select a follow-up owner from the editable Assumptions list." promptTitle="Follow-up Owner" prompt="Choose the person responsible for a human review." type="list">
      <formula1>=INDIRECT("'Assumptions'!$D$14:$D$16")</formula1>
    </dataValidation>
    <dataValidation sqref="B5:B204" showDropDown="0" showInputMessage="1" showErrorMessage="1" allowBlank="0" errorTitle="Date outside limits" error="Enter a statement date within the editable date limits." promptTitle="Statement Date" prompt="Use MM/DD/YYYY." type="date" operator="between">
      <formula1>=INDIRECT("'Assumptions'!$B$9")</formula1>
      <formula2>=INDIRECT("'Assumptions'!$B$10")</formula2>
    </dataValidation>
    <dataValidation sqref="L5:L204" showDropDown="0" showInputMessage="1" showErrorMessage="1" allowBlank="0" errorTitle="Date outside limits" error="Enter a received date within the editable date limits." promptTitle="Received Date" prompt="Use MM/DD/YYYY." type="date" operator="between">
      <formula1>=INDIRECT("'Assumptions'!$B$9")</formula1>
      <formula2>=INDIRECT("'Assumptions'!$B$10")</formula2>
    </dataValidation>
    <dataValidation sqref="I5:I204" showDropDown="0" showInputMessage="1" showErrorMessage="1" allowBlank="0" errorTitle="Check premium amount" error="Enter a numeric amount within the editable absolute limit." promptTitle="Commissionable Premium" prompt="Negative administrative adjustments are allowed." type="custom">
      <formula1>=OR(I5="",AND(ISNUMBER(I5),ABS(I5)&lt;=INDIRECT("'Assumptions'!$B$6")))</formula1>
    </dataValidation>
    <dataValidation sqref="J5:J204" showDropDown="0" showInputMessage="1" showErrorMessage="1" allowBlank="0" errorTitle="Check commission rate" error="Enter a rate from 0% through the editable maximum rate." promptTitle="Commission Rate" prompt="Enter 12% as 12% or 0.12." type="decimal" operator="between">
      <formula1>0</formula1>
      <formula2>=INDIRECT("'Assumptions'!$B$8")</formula2>
    </dataValidation>
    <dataValidation sqref="M5:M204" showDropDown="0" showInputMessage="1" showErrorMessage="1" allowBlank="0" errorTitle="Check received amount" error="Enter a numeric amount within the editable absolute limit." promptTitle="Received Commission" prompt="Enter the amount shown on the reviewed statement." type="custom">
      <formula1>=OR(M5="",AND(ISNUMBER(M5),ABS(M5)&lt;=INDIRECT("'Assumptions'!$B$7")))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F7B78"/>
    <outlinePr summaryBelow="1" summaryRight="1"/>
    <pageSetUpPr/>
  </sheetPr>
  <dimension ref="A1:D18"/>
  <sheetViews>
    <sheetView showGridLines="0" showRowColHeaders="1" zoomScale="9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5" customWidth="1" min="1" max="1"/>
    <col width="42" customWidth="1" min="2" max="2"/>
    <col width="52" customWidth="1" min="3" max="3"/>
    <col width="28" customWidth="1" min="4" max="4"/>
  </cols>
  <sheetData>
    <row r="1" ht="28" customHeight="1">
      <c r="A1" s="1" t="inlineStr">
        <is>
          <t>Assumptions</t>
        </is>
      </c>
      <c r="B1" s="23" t="n"/>
      <c r="C1" s="23" t="n"/>
      <c r="D1" s="24" t="n"/>
    </row>
    <row r="2" ht="34" customHeight="1">
      <c r="A2" s="3" t="inlineStr">
        <is>
          <t>Yellow cells are editable workflow controls and lists. These settings are administrative checks, not contract, tax, regulatory, or coverage guidance.</t>
        </is>
      </c>
    </row>
    <row r="3">
      <c r="A3" s="4" t="inlineStr">
        <is>
          <t>Workflow Control</t>
        </is>
      </c>
      <c r="B3" s="4" t="inlineStr">
        <is>
          <t>Editable Value</t>
        </is>
      </c>
      <c r="C3" s="4" t="inlineStr">
        <is>
          <t>Purpose</t>
        </is>
      </c>
    </row>
    <row r="4" ht="28" customHeight="1">
      <c r="A4" s="5" t="inlineStr">
        <is>
          <t>Receipt review age (days)</t>
        </is>
      </c>
      <c r="B4" s="17" t="n">
        <v>30</v>
      </c>
      <c r="C4" s="18" t="inlineStr">
        <is>
          <t>Prompts follow-up after this many calendar days.</t>
        </is>
      </c>
    </row>
    <row r="5" ht="28" customHeight="1">
      <c r="A5" s="7" t="inlineStr">
        <is>
          <t>Match tolerance</t>
        </is>
      </c>
      <c r="B5" s="19" t="n">
        <v>1</v>
      </c>
      <c r="C5" s="20" t="inlineStr">
        <is>
          <t>Treats an entered variance within this amount as matched.</t>
        </is>
      </c>
    </row>
    <row r="6" ht="28" customHeight="1">
      <c r="A6" s="5" t="inlineStr">
        <is>
          <t>Maximum absolute premium</t>
        </is>
      </c>
      <c r="B6" s="19" t="n">
        <v>10000000</v>
      </c>
      <c r="C6" s="18" t="inlineStr">
        <is>
          <t>Input validation limit for commissionable premium.</t>
        </is>
      </c>
    </row>
    <row r="7" ht="28" customHeight="1">
      <c r="A7" s="7" t="inlineStr">
        <is>
          <t>Maximum absolute received commission</t>
        </is>
      </c>
      <c r="B7" s="19" t="n">
        <v>1000000</v>
      </c>
      <c r="C7" s="20" t="inlineStr">
        <is>
          <t>Input validation limit for received commission.</t>
        </is>
      </c>
    </row>
    <row r="8" ht="28" customHeight="1">
      <c r="A8" s="5" t="inlineStr">
        <is>
          <t>Maximum commission rate</t>
        </is>
      </c>
      <c r="B8" s="21" t="n">
        <v>1</v>
      </c>
      <c r="C8" s="18" t="inlineStr">
        <is>
          <t>Input validation ceiling; 1.00 equals 100%.</t>
        </is>
      </c>
    </row>
    <row r="9" ht="28" customHeight="1">
      <c r="A9" s="7" t="inlineStr">
        <is>
          <t>Earliest allowed date</t>
        </is>
      </c>
      <c r="B9" s="26" t="n">
        <v>44197</v>
      </c>
      <c r="C9" s="20" t="inlineStr">
        <is>
          <t>Beginning of the accepted date-entry range.</t>
        </is>
      </c>
    </row>
    <row r="10" ht="28" customHeight="1">
      <c r="A10" s="5" t="inlineStr">
        <is>
          <t>Latest allowed date</t>
        </is>
      </c>
      <c r="B10" s="26" t="n">
        <v>47118</v>
      </c>
      <c r="C10" s="18" t="inlineStr">
        <is>
          <t>End of the accepted date-entry range.</t>
        </is>
      </c>
    </row>
    <row r="11"/>
    <row r="12"/>
    <row r="13">
      <c r="A13" s="4" t="inlineStr">
        <is>
          <t>Producers</t>
        </is>
      </c>
      <c r="B13" s="4" t="inlineStr">
        <is>
          <t>Carriers</t>
        </is>
      </c>
      <c r="C13" s="4" t="inlineStr">
        <is>
          <t>Transaction Types</t>
        </is>
      </c>
      <c r="D13" s="4" t="inlineStr">
        <is>
          <t>Follow-up Owners</t>
        </is>
      </c>
    </row>
    <row r="14" ht="25" customHeight="1">
      <c r="A14" s="12" t="inlineStr">
        <is>
          <t>Fictional Avery North</t>
        </is>
      </c>
      <c r="B14" s="12" t="inlineStr">
        <is>
          <t>Fictional Harborline Insurance Company</t>
        </is>
      </c>
      <c r="C14" s="12" t="inlineStr">
        <is>
          <t>New Business</t>
        </is>
      </c>
      <c r="D14" s="12" t="inlineStr">
        <is>
          <t>Fictional Riley Stone</t>
        </is>
      </c>
    </row>
    <row r="15" ht="25" customHeight="1">
      <c r="A15" s="12" t="inlineStr">
        <is>
          <t>Fictional Jordan Vale</t>
        </is>
      </c>
      <c r="B15" s="12" t="inlineStr">
        <is>
          <t>Fictional Red Maple Casualty Company</t>
        </is>
      </c>
      <c r="C15" s="12" t="inlineStr">
        <is>
          <t>Renewal</t>
        </is>
      </c>
      <c r="D15" s="12" t="inlineStr">
        <is>
          <t>Fictional Taylor Moss</t>
        </is>
      </c>
    </row>
    <row r="16" ht="25" customHeight="1">
      <c r="A16" s="12" t="inlineStr">
        <is>
          <t>Fictional Morgan Reed</t>
        </is>
      </c>
      <c r="B16" s="12" t="inlineStr">
        <is>
          <t>Fictional Summit Lantern Mutual</t>
        </is>
      </c>
      <c r="C16" s="12" t="inlineStr">
        <is>
          <t>Endorsement</t>
        </is>
      </c>
      <c r="D16" s="12" t="inlineStr">
        <is>
          <t>Fictional Quinn Harbor</t>
        </is>
      </c>
    </row>
    <row r="17" ht="25" customHeight="1">
      <c r="A17" s="12" t="inlineStr">
        <is>
          <t>Fictional Casey Lake</t>
        </is>
      </c>
      <c r="B17" s="12" t="inlineStr">
        <is>
          <t>Fictional Willow Arc Specialty Company</t>
        </is>
      </c>
      <c r="C17" s="12" t="inlineStr">
        <is>
          <t>Cancellation</t>
        </is>
      </c>
      <c r="D17" s="12" t="n"/>
    </row>
    <row r="18" ht="25" customHeight="1">
      <c r="A18" s="12" t="n"/>
      <c r="B18" s="12" t="n"/>
      <c r="C18" s="12" t="inlineStr">
        <is>
          <t>Audit</t>
        </is>
      </c>
      <c r="D18" s="12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2026-09-09T21:45:17Z</dcterms:created>
  <dcterms:modified xmlns:dcterms="http://purl.org/dc/terms/" xmlns:xsi="http://www.w3.org/2001/XMLSchema-instance" xsi:type="dcterms:W3CDTF">2026-09-09T21:45:17+00:00Z</dcterms:modified>
</cp:coreProperties>
</file>