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Review Schedule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'Summary'!$A$4:$B$12</definedName>
    <definedName name="_xlnm._FilterDatabase" localSheetId="1" hidden="1">'Review Schedule'!$A$4:$M$104</definedName>
    <definedName name="_xlnm._FilterDatabase" localSheetId="2" hidden="1">'Assumptions'!$A$3:$F$11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0.0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1F2933"/>
      <sz val="10"/>
    </font>
    <font>
      <name val="Aptos"/>
      <color rgb="001F2933"/>
      <sz val="10"/>
    </font>
    <font>
      <name val="Aptos"/>
      <b val="1"/>
      <color rgb="00FFFFFF"/>
      <sz val="10"/>
    </font>
    <font>
      <name val="Aptos"/>
      <i val="1"/>
      <color rgb="00526A78"/>
      <sz val="9"/>
    </font>
  </fonts>
  <fills count="7">
    <fill>
      <patternFill/>
    </fill>
    <fill>
      <patternFill patternType="gray125"/>
    </fill>
    <fill>
      <patternFill patternType="solid">
        <fgColor rgb="00173B57"/>
      </patternFill>
    </fill>
    <fill>
      <patternFill patternType="solid">
        <fgColor rgb="00E56A2A"/>
      </patternFill>
    </fill>
    <fill>
      <patternFill patternType="solid">
        <fgColor rgb="00F3F7F8"/>
      </patternFill>
    </fill>
    <fill>
      <patternFill patternType="solid">
        <fgColor rgb="00FFFFFF"/>
      </patternFill>
    </fill>
    <fill>
      <patternFill patternType="solid">
        <fgColor rgb="00FFF1D9"/>
      </patternFill>
    </fill>
  </fills>
  <borders count="6">
    <border>
      <left/>
      <right/>
      <top/>
      <bottom/>
      <diagonal/>
    </border>
    <border>
      <left style="thin">
        <color rgb="00C8D6DC"/>
      </left>
      <right style="thin">
        <color rgb="00C8D6DC"/>
      </right>
      <top style="thin">
        <color rgb="00C8D6DC"/>
      </top>
      <bottom style="thin">
        <color rgb="00C8D6DC"/>
      </bottom>
    </border>
    <border>
      <left/>
      <right/>
      <top style="thin">
        <color rgb="00C8D6DC"/>
      </top>
      <bottom/>
      <diagonal/>
    </border>
    <border>
      <left/>
      <right style="thin">
        <color rgb="00C8D6DC"/>
      </right>
      <top style="thin">
        <color rgb="00C8D6DC"/>
      </top>
      <bottom/>
      <diagonal/>
    </border>
    <border>
      <left/>
      <right/>
      <top style="thin">
        <color rgb="00C8D6DC"/>
      </top>
      <bottom style="thin">
        <color rgb="00C8D6DC"/>
      </bottom>
      <diagonal/>
    </border>
    <border>
      <left/>
      <right style="thin">
        <color rgb="00C8D6DC"/>
      </right>
      <top style="thin">
        <color rgb="00C8D6DC"/>
      </top>
      <bottom style="thin">
        <color rgb="00C8D6DC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2" fillId="0" borderId="0" applyAlignment="1" pivotButton="0" quotePrefix="0" xfId="0">
      <alignment horizontal="left" vertical="center"/>
    </xf>
    <xf numFmtId="164" fontId="3" fillId="0" borderId="0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center"/>
    </xf>
    <xf numFmtId="1" fontId="3" fillId="5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 wrapText="1"/>
    </xf>
    <xf numFmtId="165" fontId="3" fillId="5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/>
    </xf>
    <xf numFmtId="0" fontId="3" fillId="6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center"/>
    </xf>
    <xf numFmtId="164" fontId="3" fillId="6" borderId="1" applyAlignment="1" pivotButton="0" quotePrefix="0" xfId="0">
      <alignment horizontal="center" vertical="center" wrapText="1"/>
    </xf>
    <xf numFmtId="1" fontId="3" fillId="6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top" wrapText="1"/>
    </xf>
    <xf numFmtId="164" fontId="3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B5472F"/>
        </patternFill>
      </fill>
    </dxf>
    <dxf>
      <font>
        <name val="Aptos"/>
        <b val="1"/>
        <color rgb="00FFFFFF"/>
        <sz val="10"/>
      </font>
      <fill>
        <patternFill patternType="solid">
          <fgColor rgb="00E56A2A"/>
        </patternFill>
      </fill>
    </dxf>
    <dxf>
      <font>
        <name val="Aptos"/>
        <b val="1"/>
        <color rgb="00FFFFFF"/>
        <sz val="10"/>
      </font>
      <fill>
        <patternFill patternType="solid">
          <fgColor rgb="000F7B7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Records by Status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'Summary'!E4</f>
            </strRef>
          </tx>
          <spPr>
            <a:solidFill xmlns:a="http://schemas.openxmlformats.org/drawingml/2006/main">
              <a:srgbClr val="0F7B78"/>
            </a:solidFill>
            <a:ln xmlns:a="http://schemas.openxmlformats.org/drawingml/2006/main">
              <a:prstDash val="solid"/>
            </a:ln>
          </spPr>
          <cat>
            <numRef>
              <f>'Summary'!$D$5:$D$10</f>
            </numRef>
          </cat>
          <val>
            <numRef>
              <f>'Summary'!$E$5:$E$10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Records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3671999" cy="194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5" customWidth="1" min="1" max="1"/>
    <col width="18" customWidth="1" min="2" max="2"/>
    <col width="3" customWidth="1" min="3" max="3"/>
    <col width="24" customWidth="1" min="4" max="4"/>
    <col width="14" customWidth="1" min="5" max="5"/>
    <col width="3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 ht="28" customHeight="1">
      <c r="A1" s="1" t="inlineStr">
        <is>
          <t>Insurance Coverage Review Schedule Summary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3" t="n"/>
    </row>
    <row r="2">
      <c r="A2" s="4" t="inlineStr">
        <is>
          <t>As of</t>
        </is>
      </c>
      <c r="B2" s="5">
        <f>TODAY()</f>
        <v/>
      </c>
    </row>
    <row r="3"/>
    <row r="4">
      <c r="A4" s="6" t="inlineStr">
        <is>
          <t>Indicator</t>
        </is>
      </c>
      <c r="B4" s="6" t="inlineStr">
        <is>
          <t>Calculated Value</t>
        </is>
      </c>
      <c r="D4" s="6" t="inlineStr">
        <is>
          <t>Workflow Status</t>
        </is>
      </c>
      <c r="E4" s="6" t="inlineStr">
        <is>
          <t>Records</t>
        </is>
      </c>
    </row>
    <row r="5">
      <c r="A5" s="7" t="inlineStr">
        <is>
          <t>Total review records</t>
        </is>
      </c>
      <c r="B5" s="8">
        <f>COUNTIF('Review Schedule'!$A$5:$A$104,"&lt;&gt;")</f>
        <v/>
      </c>
      <c r="D5" s="7" t="inlineStr">
        <is>
          <t>Not Started</t>
        </is>
      </c>
      <c r="E5" s="8">
        <f>COUNTIF('Review Schedule'!$I$5:$I$104,$D5)</f>
        <v/>
      </c>
    </row>
    <row r="6">
      <c r="A6" s="9" t="inlineStr">
        <is>
          <t>Missing workflow status</t>
        </is>
      </c>
      <c r="B6" s="10">
        <f>COUNTIFS('Review Schedule'!$A$5:$A$104,"&lt;&gt;",'Review Schedule'!$I$5:$I$104,"")</f>
        <v/>
      </c>
      <c r="D6" s="9" t="inlineStr">
        <is>
          <t>Scheduled</t>
        </is>
      </c>
      <c r="E6" s="10">
        <f>COUNTIF('Review Schedule'!$I$5:$I$104,$D6)</f>
        <v/>
      </c>
    </row>
    <row r="7">
      <c r="A7" s="7" t="inlineStr">
        <is>
          <t>Past due for human review</t>
        </is>
      </c>
      <c r="B7" s="8">
        <f>COUNTIF('Review Schedule'!$L$5:$L$104,"Past due—review")</f>
        <v/>
      </c>
      <c r="D7" s="7" t="inlineStr">
        <is>
          <t>In Progress</t>
        </is>
      </c>
      <c r="E7" s="8">
        <f>COUNTIF('Review Schedule'!$I$5:$I$104,$D7)</f>
        <v/>
      </c>
    </row>
    <row r="8">
      <c r="A8" s="9" t="inlineStr">
        <is>
          <t>Due soon for human review</t>
        </is>
      </c>
      <c r="B8" s="10">
        <f>COUNTIF('Review Schedule'!$L$5:$L$104,"Due soon—review")</f>
        <v/>
      </c>
      <c r="D8" s="9" t="inlineStr">
        <is>
          <t>Waiting on Client</t>
        </is>
      </c>
      <c r="E8" s="10">
        <f>COUNTIF('Review Schedule'!$I$5:$I$104,$D8)</f>
        <v/>
      </c>
    </row>
    <row r="9">
      <c r="A9" s="7" t="inlineStr">
        <is>
          <t>Planned beyond due-soon window</t>
        </is>
      </c>
      <c r="B9" s="8">
        <f>COUNTIF('Review Schedule'!$L$5:$L$104,"Planned")</f>
        <v/>
      </c>
      <c r="D9" s="7" t="inlineStr">
        <is>
          <t>Completed</t>
        </is>
      </c>
      <c r="E9" s="8">
        <f>COUNTIF('Review Schedule'!$I$5:$I$104,$D9)</f>
        <v/>
      </c>
    </row>
    <row r="10">
      <c r="A10" s="9" t="inlineStr">
        <is>
          <t>Completed workflow entries</t>
        </is>
      </c>
      <c r="B10" s="10">
        <f>COUNTIF('Review Schedule'!$I$5:$I$104,"Completed")</f>
        <v/>
      </c>
      <c r="D10" s="9" t="inlineStr">
        <is>
          <t>Deferred</t>
        </is>
      </c>
      <c r="E10" s="10">
        <f>COUNTIF('Review Schedule'!$I$5:$I$104,$D10)</f>
        <v/>
      </c>
    </row>
    <row r="11">
      <c r="A11" s="7" t="inlineStr">
        <is>
          <t>Missing date or due-window setting</t>
        </is>
      </c>
      <c r="B11" s="8">
        <f>COUNTIF('Review Schedule'!$L$5:$L$104,"Date needed—review")+COUNTIF('Review Schedule'!$L$5:$L$104,"Due window needed—review")</f>
        <v/>
      </c>
      <c r="D11" s="11" t="inlineStr">
        <is>
          <t>Records with status</t>
        </is>
      </c>
      <c r="E11" s="12">
        <f>SUM(E5:E10)</f>
        <v/>
      </c>
    </row>
    <row r="12">
      <c r="A12" s="9" t="inlineStr">
        <is>
          <t>Average days to due</t>
        </is>
      </c>
      <c r="B12" s="13">
        <f>IFERROR(AVERAGE('Review Schedule'!$K$5:$K$104),"")</f>
        <v/>
      </c>
    </row>
  </sheetData>
  <autoFilter ref="A4:B12"/>
  <mergeCells count="1">
    <mergeCell ref="A1:L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04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30" customWidth="1" min="2" max="2"/>
    <col width="20" customWidth="1" min="3" max="3"/>
    <col width="23" customWidth="1" min="4" max="4"/>
    <col width="17" customWidth="1" min="5" max="5"/>
    <col width="19" customWidth="1" min="6" max="6"/>
    <col width="18" customWidth="1" min="7" max="7"/>
    <col width="25" customWidth="1" min="8" max="8"/>
    <col width="20" customWidth="1" min="9" max="9"/>
    <col width="17" customWidth="1" min="10" max="10"/>
    <col width="13" customWidth="1" min="11" max="11"/>
    <col width="31" customWidth="1" min="12" max="12"/>
    <col width="43" customWidth="1" min="13" max="13"/>
  </cols>
  <sheetData>
    <row r="1" ht="28" customHeight="1">
      <c r="A1" s="1" t="inlineStr">
        <is>
          <t>Insurance Coverage Review Schedule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3" t="n"/>
    </row>
    <row r="2" ht="22" customHeight="1">
      <c r="A2" s="14" t="inlineStr">
        <is>
          <t>Enter or update yellow cells. Timing alerts prompt human review and do not provide coverage advice.</t>
        </is>
      </c>
    </row>
    <row r="3"/>
    <row r="4" ht="34" customHeight="1">
      <c r="A4" s="6" t="inlineStr">
        <is>
          <t>Review ID</t>
        </is>
      </c>
      <c r="B4" s="6" t="inlineStr">
        <is>
          <t>Client Account</t>
        </is>
      </c>
      <c r="C4" s="6" t="inlineStr">
        <is>
          <t>Policy Reference</t>
        </is>
      </c>
      <c r="D4" s="6" t="inlineStr">
        <is>
          <t>Policy Type</t>
        </is>
      </c>
      <c r="E4" s="6" t="inlineStr">
        <is>
          <t>Policy Expiration</t>
        </is>
      </c>
      <c r="F4" s="6" t="inlineStr">
        <is>
          <t>Review Frequency (Months)</t>
        </is>
      </c>
      <c r="G4" s="6" t="inlineStr">
        <is>
          <t>Most Recent Review</t>
        </is>
      </c>
      <c r="H4" s="6" t="inlineStr">
        <is>
          <t>Assigned Owner</t>
        </is>
      </c>
      <c r="I4" s="6" t="inlineStr">
        <is>
          <t>Workflow Status</t>
        </is>
      </c>
      <c r="J4" s="6" t="inlineStr">
        <is>
          <t>Next Review Due</t>
        </is>
      </c>
      <c r="K4" s="6" t="inlineStr">
        <is>
          <t>Days to Due</t>
        </is>
      </c>
      <c r="L4" s="6" t="inlineStr">
        <is>
          <t>Timing Alert</t>
        </is>
      </c>
      <c r="M4" s="6" t="inlineStr">
        <is>
          <t>Administrative Review Notes</t>
        </is>
      </c>
    </row>
    <row r="5" ht="30" customHeight="1">
      <c r="A5" s="15" t="inlineStr">
        <is>
          <t>DEMO-RV-0001</t>
        </is>
      </c>
      <c r="B5" s="16" t="inlineStr">
        <is>
          <t>Blue Lantern Bakery (Fictional)</t>
        </is>
      </c>
      <c r="C5" s="16" t="inlineStr">
        <is>
          <t>DEMO-GL-1001</t>
        </is>
      </c>
      <c r="D5" s="15" t="inlineStr">
        <is>
          <t>General Liability</t>
        </is>
      </c>
      <c r="E5" s="17" t="n">
        <v>46351</v>
      </c>
      <c r="F5" s="18" t="n">
        <v>12</v>
      </c>
      <c r="G5" s="17" t="n">
        <v>46176</v>
      </c>
      <c r="H5" s="15" t="inlineStr">
        <is>
          <t>Jordan Vale (Fictional)</t>
        </is>
      </c>
      <c r="I5" s="15" t="inlineStr">
        <is>
          <t>Not Started</t>
        </is>
      </c>
      <c r="J5" s="19">
        <f>IF($A5="","",IFERROR(IF(AND($E5&lt;&gt;"",$G5&lt;&gt;"",$F5&lt;&gt;""),IF(Assumptions!$B$5="",EDATE($G5,$F5),MIN(EDATE($G5,$F5),$E5-Assumptions!$B$5)),IF($E5&lt;&gt;"",IF(Assumptions!$B$5="","",$E5-Assumptions!$B$5),IF(AND($G5&lt;&gt;"",$F5&lt;&gt;""),EDATE($G5,$F5),""))),""))</f>
        <v/>
      </c>
      <c r="K5" s="8">
        <f>IF(OR($A5="",$J5=""),"",IFERROR($J5-TODAY(),""))</f>
        <v/>
      </c>
      <c r="L5" s="7">
        <f>IF($A5="","",IF($J5="","Date needed—review",IF(Assumptions!$B$4="","Due window needed—review",IF($I5="Completed","Completed—confirm next cycle",IF($J5&lt;TODAY(),"Past due—review",IF($J5&lt;=TODAY()+Assumptions!$B$4,"Due soon—review","Planned"))))))</f>
        <v/>
      </c>
      <c r="M5" s="20" t="inlineStr">
        <is>
          <t>Confirm business contact and location details.</t>
        </is>
      </c>
    </row>
    <row r="6" ht="30" customHeight="1">
      <c r="A6" s="15" t="inlineStr">
        <is>
          <t>DEMO-RV-0002</t>
        </is>
      </c>
      <c r="B6" s="16" t="inlineStr">
        <is>
          <t>Copper Kite Studio (Fictional)</t>
        </is>
      </c>
      <c r="C6" s="16" t="inlineStr">
        <is>
          <t>DEMO-BOP-1002</t>
        </is>
      </c>
      <c r="D6" s="15" t="inlineStr">
        <is>
          <t>Businessowners</t>
        </is>
      </c>
      <c r="E6" s="17" t="n">
        <v>46311</v>
      </c>
      <c r="F6" s="18" t="n">
        <v>12</v>
      </c>
      <c r="G6" s="17" t="n">
        <v>46026</v>
      </c>
      <c r="H6" s="15" t="inlineStr">
        <is>
          <t>Casey Meridian (Fictional)</t>
        </is>
      </c>
      <c r="I6" s="15" t="inlineStr">
        <is>
          <t>Scheduled</t>
        </is>
      </c>
      <c r="J6" s="21">
        <f>IF($A6="","",IFERROR(IF(AND($E6&lt;&gt;"",$G6&lt;&gt;"",$F6&lt;&gt;""),IF(Assumptions!$B$5="",EDATE($G6,$F6),MIN(EDATE($G6,$F6),$E6-Assumptions!$B$5)),IF($E6&lt;&gt;"",IF(Assumptions!$B$5="","",$E6-Assumptions!$B$5),IF(AND($G6&lt;&gt;"",$F6&lt;&gt;""),EDATE($G6,$F6),""))),""))</f>
        <v/>
      </c>
      <c r="K6" s="10">
        <f>IF(OR($A6="",$J6=""),"",IFERROR($J6-TODAY(),""))</f>
        <v/>
      </c>
      <c r="L6" s="9">
        <f>IF($A6="","",IF($J6="","Date needed—review",IF(Assumptions!$B$4="","Due window needed—review",IF($I6="Completed","Completed—confirm next cycle",IF($J6&lt;TODAY(),"Past due—review",IF($J6&lt;=TODAY()+Assumptions!$B$4,"Due soon—review","Planned"))))))</f>
        <v/>
      </c>
      <c r="M6" s="20" t="inlineStr">
        <is>
          <t>Confirm the review meeting time and listed contacts.</t>
        </is>
      </c>
    </row>
    <row r="7" ht="30" customHeight="1">
      <c r="A7" s="15" t="inlineStr">
        <is>
          <t>DEMO-RV-0003</t>
        </is>
      </c>
      <c r="B7" s="16" t="inlineStr">
        <is>
          <t>Juniper Echo Rentals (Fictional)</t>
        </is>
      </c>
      <c r="C7" s="16" t="inlineStr">
        <is>
          <t>DEMO-CA-1003</t>
        </is>
      </c>
      <c r="D7" s="15" t="inlineStr">
        <is>
          <t>Commercial Auto</t>
        </is>
      </c>
      <c r="E7" s="17" t="n">
        <v>46456</v>
      </c>
      <c r="F7" s="18" t="n">
        <v>6</v>
      </c>
      <c r="G7" s="17" t="n">
        <v>46106</v>
      </c>
      <c r="H7" s="15" t="inlineStr">
        <is>
          <t>Riley North (Fictional)</t>
        </is>
      </c>
      <c r="I7" s="15" t="inlineStr">
        <is>
          <t>In Progress</t>
        </is>
      </c>
      <c r="J7" s="19">
        <f>IF($A7="","",IFERROR(IF(AND($E7&lt;&gt;"",$G7&lt;&gt;"",$F7&lt;&gt;""),IF(Assumptions!$B$5="",EDATE($G7,$F7),MIN(EDATE($G7,$F7),$E7-Assumptions!$B$5)),IF($E7&lt;&gt;"",IF(Assumptions!$B$5="","",$E7-Assumptions!$B$5),IF(AND($G7&lt;&gt;"",$F7&lt;&gt;""),EDATE($G7,$F7),""))),""))</f>
        <v/>
      </c>
      <c r="K7" s="8">
        <f>IF(OR($A7="",$J7=""),"",IFERROR($J7-TODAY(),""))</f>
        <v/>
      </c>
      <c r="L7" s="7">
        <f>IF($A7="","",IF($J7="","Date needed—review",IF(Assumptions!$B$4="","Due window needed—review",IF($I7="Completed","Completed—confirm next cycle",IF($J7&lt;TODAY(),"Past due—review",IF($J7&lt;=TODAY()+Assumptions!$B$4,"Due soon—review","Planned"))))))</f>
        <v/>
      </c>
      <c r="M7" s="20" t="inlineStr">
        <is>
          <t>Record client-provided vehicle roster updates.</t>
        </is>
      </c>
    </row>
    <row r="8" ht="30" customHeight="1">
      <c r="A8" s="15" t="inlineStr">
        <is>
          <t>DEMO-RV-0004</t>
        </is>
      </c>
      <c r="B8" s="16" t="inlineStr">
        <is>
          <t>Marble Finch Books (Fictional)</t>
        </is>
      </c>
      <c r="C8" s="16" t="inlineStr">
        <is>
          <t>DEMO-CY-1004</t>
        </is>
      </c>
      <c r="D8" s="15" t="inlineStr">
        <is>
          <t>Cyber</t>
        </is>
      </c>
      <c r="E8" s="17" t="n">
        <v>46576</v>
      </c>
      <c r="F8" s="18" t="n">
        <v>12</v>
      </c>
      <c r="G8" s="17" t="n">
        <v>46246</v>
      </c>
      <c r="H8" s="15" t="inlineStr">
        <is>
          <t>Taylor Quill (Fictional)</t>
        </is>
      </c>
      <c r="I8" s="15" t="inlineStr">
        <is>
          <t>Waiting on Client</t>
        </is>
      </c>
      <c r="J8" s="21">
        <f>IF($A8="","",IFERROR(IF(AND($E8&lt;&gt;"",$G8&lt;&gt;"",$F8&lt;&gt;""),IF(Assumptions!$B$5="",EDATE($G8,$F8),MIN(EDATE($G8,$F8),$E8-Assumptions!$B$5)),IF($E8&lt;&gt;"",IF(Assumptions!$B$5="","",$E8-Assumptions!$B$5),IF(AND($G8&lt;&gt;"",$F8&lt;&gt;""),EDATE($G8,$F8),""))),""))</f>
        <v/>
      </c>
      <c r="K8" s="10">
        <f>IF(OR($A8="",$J8=""),"",IFERROR($J8-TODAY(),""))</f>
        <v/>
      </c>
      <c r="L8" s="9">
        <f>IF($A8="","",IF($J8="","Date needed—review",IF(Assumptions!$B$4="","Due window needed—review",IF($I8="Completed","Completed—confirm next cycle",IF($J8&lt;TODAY(),"Past due—review",IF($J8&lt;=TODAY()+Assumptions!$B$4,"Due soon—review","Planned"))))))</f>
        <v/>
      </c>
      <c r="M8" s="20" t="inlineStr">
        <is>
          <t>Await the client's updated contact worksheet.</t>
        </is>
      </c>
    </row>
    <row r="9" ht="30" customHeight="1">
      <c r="A9" s="15" t="inlineStr">
        <is>
          <t>DEMO-RV-0005</t>
        </is>
      </c>
      <c r="B9" s="16" t="inlineStr">
        <is>
          <t>Northstar Button Works (Fictional)</t>
        </is>
      </c>
      <c r="C9" s="16" t="inlineStr">
        <is>
          <t>DEMO-WC-1005</t>
        </is>
      </c>
      <c r="D9" s="15" t="inlineStr">
        <is>
          <t>Workers Compensation</t>
        </is>
      </c>
      <c r="E9" s="17" t="n">
        <v>46321</v>
      </c>
      <c r="F9" s="18" t="n">
        <v>12</v>
      </c>
      <c r="G9" s="17" t="n">
        <v>46076</v>
      </c>
      <c r="H9" s="15" t="inlineStr">
        <is>
          <t>Jordan Vale (Fictional)</t>
        </is>
      </c>
      <c r="I9" s="15" t="inlineStr">
        <is>
          <t>Scheduled</t>
        </is>
      </c>
      <c r="J9" s="19">
        <f>IF($A9="","",IFERROR(IF(AND($E9&lt;&gt;"",$G9&lt;&gt;"",$F9&lt;&gt;""),IF(Assumptions!$B$5="",EDATE($G9,$F9),MIN(EDATE($G9,$F9),$E9-Assumptions!$B$5)),IF($E9&lt;&gt;"",IF(Assumptions!$B$5="","",$E9-Assumptions!$B$5),IF(AND($G9&lt;&gt;"",$F9&lt;&gt;""),EDATE($G9,$F9),""))),""))</f>
        <v/>
      </c>
      <c r="K9" s="8">
        <f>IF(OR($A9="",$J9=""),"",IFERROR($J9-TODAY(),""))</f>
        <v/>
      </c>
      <c r="L9" s="7">
        <f>IF($A9="","",IF($J9="","Date needed—review",IF(Assumptions!$B$4="","Due window needed—review",IF($I9="Completed","Completed—confirm next cycle",IF($J9&lt;TODAY(),"Past due—review",IF($J9&lt;=TODAY()+Assumptions!$B$4,"Due soon—review","Planned"))))))</f>
        <v/>
      </c>
      <c r="M9" s="20" t="inlineStr">
        <is>
          <t>Confirm receipt of the administrative payroll worksheet.</t>
        </is>
      </c>
    </row>
    <row r="10" ht="30" customHeight="1">
      <c r="A10" s="15" t="inlineStr">
        <is>
          <t>DEMO-RV-0006</t>
        </is>
      </c>
      <c r="B10" s="16" t="inlineStr">
        <is>
          <t>Orchard Moon Cafe (Fictional)</t>
        </is>
      </c>
      <c r="C10" s="16" t="inlineStr">
        <is>
          <t>DEMO-UMB-1006</t>
        </is>
      </c>
      <c r="D10" s="15" t="inlineStr">
        <is>
          <t>Umbrella</t>
        </is>
      </c>
      <c r="E10" s="17" t="n">
        <v>46676</v>
      </c>
      <c r="F10" s="18" t="n">
        <v>12</v>
      </c>
      <c r="G10" s="17" t="n">
        <v>45876</v>
      </c>
      <c r="H10" s="15" t="inlineStr">
        <is>
          <t>Casey Meridian (Fictional)</t>
        </is>
      </c>
      <c r="I10" s="15" t="inlineStr">
        <is>
          <t>In Progress</t>
        </is>
      </c>
      <c r="J10" s="21">
        <f>IF($A10="","",IFERROR(IF(AND($E10&lt;&gt;"",$G10&lt;&gt;"",$F10&lt;&gt;""),IF(Assumptions!$B$5="",EDATE($G10,$F10),MIN(EDATE($G10,$F10),$E10-Assumptions!$B$5)),IF($E10&lt;&gt;"",IF(Assumptions!$B$5="","",$E10-Assumptions!$B$5),IF(AND($G10&lt;&gt;"",$F10&lt;&gt;""),EDATE($G10,$F10),""))),""))</f>
        <v/>
      </c>
      <c r="K10" s="10">
        <f>IF(OR($A10="",$J10=""),"",IFERROR($J10-TODAY(),""))</f>
        <v/>
      </c>
      <c r="L10" s="9">
        <f>IF($A10="","",IF($J10="","Date needed—review",IF(Assumptions!$B$4="","Due window needed—review",IF($I10="Completed","Completed—confirm next cycle",IF($J10&lt;TODAY(),"Past due—review",IF($J10&lt;=TODAY()+Assumptions!$B$4,"Due soon—review","Planned"))))))</f>
        <v/>
      </c>
      <c r="M10" s="20" t="inlineStr">
        <is>
          <t>Document open administrative questions for follow-up.</t>
        </is>
      </c>
    </row>
    <row r="11" ht="30" customHeight="1">
      <c r="A11" s="15" t="inlineStr">
        <is>
          <t>DEMO-RV-0007</t>
        </is>
      </c>
      <c r="B11" s="16" t="inlineStr">
        <is>
          <t>Paper Harbor Design (Fictional)</t>
        </is>
      </c>
      <c r="C11" s="16" t="inlineStr">
        <is>
          <t>DEMO-PL-1007</t>
        </is>
      </c>
      <c r="D11" s="15" t="inlineStr">
        <is>
          <t>Professional Liability</t>
        </is>
      </c>
      <c r="E11" s="17" t="n">
        <v>46396</v>
      </c>
      <c r="F11" s="18" t="n">
        <v>6</v>
      </c>
      <c r="G11" s="17" t="n">
        <v>46176</v>
      </c>
      <c r="H11" s="15" t="inlineStr">
        <is>
          <t>Riley North (Fictional)</t>
        </is>
      </c>
      <c r="I11" s="15" t="inlineStr">
        <is>
          <t>Scheduled</t>
        </is>
      </c>
      <c r="J11" s="19">
        <f>IF($A11="","",IFERROR(IF(AND($E11&lt;&gt;"",$G11&lt;&gt;"",$F11&lt;&gt;""),IF(Assumptions!$B$5="",EDATE($G11,$F11),MIN(EDATE($G11,$F11),$E11-Assumptions!$B$5)),IF($E11&lt;&gt;"",IF(Assumptions!$B$5="","",$E11-Assumptions!$B$5),IF(AND($G11&lt;&gt;"",$F11&lt;&gt;""),EDATE($G11,$F11),""))),""))</f>
        <v/>
      </c>
      <c r="K11" s="8">
        <f>IF(OR($A11="",$J11=""),"",IFERROR($J11-TODAY(),""))</f>
        <v/>
      </c>
      <c r="L11" s="7">
        <f>IF($A11="","",IF($J11="","Date needed—review",IF(Assumptions!$B$4="","Due window needed—review",IF($I11="Completed","Completed—confirm next cycle",IF($J11&lt;TODAY(),"Past due—review",IF($J11&lt;=TODAY()+Assumptions!$B$4,"Due soon—review","Planned"))))))</f>
        <v/>
      </c>
      <c r="M11" s="20" t="inlineStr">
        <is>
          <t>Check the policy reference and current business contact.</t>
        </is>
      </c>
    </row>
    <row r="12" ht="30" customHeight="1">
      <c r="A12" s="15" t="inlineStr">
        <is>
          <t>DEMO-RV-0008</t>
        </is>
      </c>
      <c r="B12" s="16" t="inlineStr">
        <is>
          <t>Quiet Comet Florist (Fictional)</t>
        </is>
      </c>
      <c r="C12" s="16" t="inlineStr">
        <is>
          <t>DEMO-PR-1008</t>
        </is>
      </c>
      <c r="D12" s="15" t="inlineStr">
        <is>
          <t>Property</t>
        </is>
      </c>
      <c r="E12" s="17" t="n">
        <v>46306</v>
      </c>
      <c r="F12" s="18" t="n">
        <v>12</v>
      </c>
      <c r="G12" s="17" t="n">
        <v>45976</v>
      </c>
      <c r="H12" s="15" t="inlineStr">
        <is>
          <t>Taylor Quill (Fictional)</t>
        </is>
      </c>
      <c r="I12" s="15" t="inlineStr">
        <is>
          <t>Deferred</t>
        </is>
      </c>
      <c r="J12" s="21">
        <f>IF($A12="","",IFERROR(IF(AND($E12&lt;&gt;"",$G12&lt;&gt;"",$F12&lt;&gt;""),IF(Assumptions!$B$5="",EDATE($G12,$F12),MIN(EDATE($G12,$F12),$E12-Assumptions!$B$5)),IF($E12&lt;&gt;"",IF(Assumptions!$B$5="","",$E12-Assumptions!$B$5),IF(AND($G12&lt;&gt;"",$F12&lt;&gt;""),EDATE($G12,$F12),""))),""))</f>
        <v/>
      </c>
      <c r="K12" s="10">
        <f>IF(OR($A12="",$J12=""),"",IFERROR($J12-TODAY(),""))</f>
        <v/>
      </c>
      <c r="L12" s="9">
        <f>IF($A12="","",IF($J12="","Date needed—review",IF(Assumptions!$B$4="","Due window needed—review",IF($I12="Completed","Completed—confirm next cycle",IF($J12&lt;TODAY(),"Past due—review",IF($J12&lt;=TODAY()+Assumptions!$B$4,"Due soon—review","Planned"))))))</f>
        <v/>
      </c>
      <c r="M12" s="20" t="inlineStr">
        <is>
          <t>Await the client-provided property schedule.</t>
        </is>
      </c>
    </row>
    <row r="13" ht="30" customHeight="1">
      <c r="A13" s="15" t="inlineStr">
        <is>
          <t>DEMO-RV-0009</t>
        </is>
      </c>
      <c r="B13" s="16" t="inlineStr">
        <is>
          <t>Silver Acorn Workshop (Fictional)</t>
        </is>
      </c>
      <c r="C13" s="16" t="inlineStr">
        <is>
          <t>DEMO-GL-1009</t>
        </is>
      </c>
      <c r="D13" s="15" t="inlineStr">
        <is>
          <t>General Liability</t>
        </is>
      </c>
      <c r="E13" s="17" t="n">
        <v>46641</v>
      </c>
      <c r="F13" s="18" t="n">
        <v>12</v>
      </c>
      <c r="G13" s="17" t="n">
        <v>46276</v>
      </c>
      <c r="H13" s="15" t="inlineStr">
        <is>
          <t>Jordan Vale (Fictional)</t>
        </is>
      </c>
      <c r="I13" s="15" t="inlineStr">
        <is>
          <t>Not Started</t>
        </is>
      </c>
      <c r="J13" s="19">
        <f>IF($A13="","",IFERROR(IF(AND($E13&lt;&gt;"",$G13&lt;&gt;"",$F13&lt;&gt;""),IF(Assumptions!$B$5="",EDATE($G13,$F13),MIN(EDATE($G13,$F13),$E13-Assumptions!$B$5)),IF($E13&lt;&gt;"",IF(Assumptions!$B$5="","",$E13-Assumptions!$B$5),IF(AND($G13&lt;&gt;"",$F13&lt;&gt;""),EDATE($G13,$F13),""))),""))</f>
        <v/>
      </c>
      <c r="K13" s="8">
        <f>IF(OR($A13="",$J13=""),"",IFERROR($J13-TODAY(),""))</f>
        <v/>
      </c>
      <c r="L13" s="7">
        <f>IF($A13="","",IF($J13="","Date needed—review",IF(Assumptions!$B$4="","Due window needed—review",IF($I13="Completed","Completed—confirm next cycle",IF($J13&lt;TODAY(),"Past due—review",IF($J13&lt;=TODAY()+Assumptions!$B$4,"Due soon—review","Planned"))))))</f>
        <v/>
      </c>
      <c r="M13" s="20" t="inlineStr">
        <is>
          <t>Verify the preferred review meeting format.</t>
        </is>
      </c>
    </row>
    <row r="14" ht="30" customHeight="1">
      <c r="A14" s="15" t="inlineStr">
        <is>
          <t>DEMO-RV-0010</t>
        </is>
      </c>
      <c r="B14" s="16" t="inlineStr">
        <is>
          <t>Velvet Compass Events (Fictional)</t>
        </is>
      </c>
      <c r="C14" s="16" t="inlineStr">
        <is>
          <t>DEMO-CA-1010</t>
        </is>
      </c>
      <c r="D14" s="15" t="inlineStr">
        <is>
          <t>Commercial Auto</t>
        </is>
      </c>
      <c r="E14" s="17" t="n">
        <v>46641</v>
      </c>
      <c r="F14" s="18" t="n">
        <v>12</v>
      </c>
      <c r="G14" s="17" t="n">
        <v>46266</v>
      </c>
      <c r="H14" s="15" t="inlineStr">
        <is>
          <t>Casey Meridian (Fictional)</t>
        </is>
      </c>
      <c r="I14" s="15" t="inlineStr">
        <is>
          <t>Completed</t>
        </is>
      </c>
      <c r="J14" s="21">
        <f>IF($A14="","",IFERROR(IF(AND($E14&lt;&gt;"",$G14&lt;&gt;"",$F14&lt;&gt;""),IF(Assumptions!$B$5="",EDATE($G14,$F14),MIN(EDATE($G14,$F14),$E14-Assumptions!$B$5)),IF($E14&lt;&gt;"",IF(Assumptions!$B$5="","",$E14-Assumptions!$B$5),IF(AND($G14&lt;&gt;"",$F14&lt;&gt;""),EDATE($G14,$F14),""))),""))</f>
        <v/>
      </c>
      <c r="K14" s="10">
        <f>IF(OR($A14="",$J14=""),"",IFERROR($J14-TODAY(),""))</f>
        <v/>
      </c>
      <c r="L14" s="9">
        <f>IF($A14="","",IF($J14="","Date needed—review",IF(Assumptions!$B$4="","Due window needed—review",IF($I14="Completed","Completed—confirm next cycle",IF($J14&lt;TODAY(),"Past due—review",IF($J14&lt;=TODAY()+Assumptions!$B$4,"Due soon—review","Planned"))))))</f>
        <v/>
      </c>
      <c r="M14" s="20" t="inlineStr">
        <is>
          <t>Close prior review notes and confirm the next cycle.</t>
        </is>
      </c>
    </row>
    <row r="15" ht="22" customHeight="1">
      <c r="A15" s="15" t="n"/>
      <c r="B15" s="16" t="n"/>
      <c r="C15" s="16" t="n"/>
      <c r="D15" s="15" t="n"/>
      <c r="E15" s="17" t="n"/>
      <c r="F15" s="18" t="n"/>
      <c r="G15" s="17" t="n"/>
      <c r="H15" s="15" t="n"/>
      <c r="I15" s="15" t="n"/>
      <c r="J15" s="19">
        <f>IF($A15="","",IFERROR(IF(AND($E15&lt;&gt;"",$G15&lt;&gt;"",$F15&lt;&gt;""),IF(Assumptions!$B$5="",EDATE($G15,$F15),MIN(EDATE($G15,$F15),$E15-Assumptions!$B$5)),IF($E15&lt;&gt;"",IF(Assumptions!$B$5="","",$E15-Assumptions!$B$5),IF(AND($G15&lt;&gt;"",$F15&lt;&gt;""),EDATE($G15,$F15),""))),""))</f>
        <v/>
      </c>
      <c r="K15" s="8">
        <f>IF(OR($A15="",$J15=""),"",IFERROR($J15-TODAY(),""))</f>
        <v/>
      </c>
      <c r="L15" s="7">
        <f>IF($A15="","",IF($J15="","Date needed—review",IF(Assumptions!$B$4="","Due window needed—review",IF($I15="Completed","Completed—confirm next cycle",IF($J15&lt;TODAY(),"Past due—review",IF($J15&lt;=TODAY()+Assumptions!$B$4,"Due soon—review","Planned"))))))</f>
        <v/>
      </c>
      <c r="M15" s="20" t="n"/>
    </row>
    <row r="16" ht="22" customHeight="1">
      <c r="A16" s="15" t="n"/>
      <c r="B16" s="16" t="n"/>
      <c r="C16" s="16" t="n"/>
      <c r="D16" s="15" t="n"/>
      <c r="E16" s="17" t="n"/>
      <c r="F16" s="18" t="n"/>
      <c r="G16" s="17" t="n"/>
      <c r="H16" s="15" t="n"/>
      <c r="I16" s="15" t="n"/>
      <c r="J16" s="21">
        <f>IF($A16="","",IFERROR(IF(AND($E16&lt;&gt;"",$G16&lt;&gt;"",$F16&lt;&gt;""),IF(Assumptions!$B$5="",EDATE($G16,$F16),MIN(EDATE($G16,$F16),$E16-Assumptions!$B$5)),IF($E16&lt;&gt;"",IF(Assumptions!$B$5="","",$E16-Assumptions!$B$5),IF(AND($G16&lt;&gt;"",$F16&lt;&gt;""),EDATE($G16,$F16),""))),""))</f>
        <v/>
      </c>
      <c r="K16" s="10">
        <f>IF(OR($A16="",$J16=""),"",IFERROR($J16-TODAY(),""))</f>
        <v/>
      </c>
      <c r="L16" s="9">
        <f>IF($A16="","",IF($J16="","Date needed—review",IF(Assumptions!$B$4="","Due window needed—review",IF($I16="Completed","Completed—confirm next cycle",IF($J16&lt;TODAY(),"Past due—review",IF($J16&lt;=TODAY()+Assumptions!$B$4,"Due soon—review","Planned"))))))</f>
        <v/>
      </c>
      <c r="M16" s="20" t="n"/>
    </row>
    <row r="17" ht="22" customHeight="1">
      <c r="A17" s="15" t="n"/>
      <c r="B17" s="16" t="n"/>
      <c r="C17" s="16" t="n"/>
      <c r="D17" s="15" t="n"/>
      <c r="E17" s="17" t="n"/>
      <c r="F17" s="18" t="n"/>
      <c r="G17" s="17" t="n"/>
      <c r="H17" s="15" t="n"/>
      <c r="I17" s="15" t="n"/>
      <c r="J17" s="19">
        <f>IF($A17="","",IFERROR(IF(AND($E17&lt;&gt;"",$G17&lt;&gt;"",$F17&lt;&gt;""),IF(Assumptions!$B$5="",EDATE($G17,$F17),MIN(EDATE($G17,$F17),$E17-Assumptions!$B$5)),IF($E17&lt;&gt;"",IF(Assumptions!$B$5="","",$E17-Assumptions!$B$5),IF(AND($G17&lt;&gt;"",$F17&lt;&gt;""),EDATE($G17,$F17),""))),""))</f>
        <v/>
      </c>
      <c r="K17" s="8">
        <f>IF(OR($A17="",$J17=""),"",IFERROR($J17-TODAY(),""))</f>
        <v/>
      </c>
      <c r="L17" s="7">
        <f>IF($A17="","",IF($J17="","Date needed—review",IF(Assumptions!$B$4="","Due window needed—review",IF($I17="Completed","Completed—confirm next cycle",IF($J17&lt;TODAY(),"Past due—review",IF($J17&lt;=TODAY()+Assumptions!$B$4,"Due soon—review","Planned"))))))</f>
        <v/>
      </c>
      <c r="M17" s="20" t="n"/>
    </row>
    <row r="18" ht="22" customHeight="1">
      <c r="A18" s="15" t="n"/>
      <c r="B18" s="16" t="n"/>
      <c r="C18" s="16" t="n"/>
      <c r="D18" s="15" t="n"/>
      <c r="E18" s="17" t="n"/>
      <c r="F18" s="18" t="n"/>
      <c r="G18" s="17" t="n"/>
      <c r="H18" s="15" t="n"/>
      <c r="I18" s="15" t="n"/>
      <c r="J18" s="21">
        <f>IF($A18="","",IFERROR(IF(AND($E18&lt;&gt;"",$G18&lt;&gt;"",$F18&lt;&gt;""),IF(Assumptions!$B$5="",EDATE($G18,$F18),MIN(EDATE($G18,$F18),$E18-Assumptions!$B$5)),IF($E18&lt;&gt;"",IF(Assumptions!$B$5="","",$E18-Assumptions!$B$5),IF(AND($G18&lt;&gt;"",$F18&lt;&gt;""),EDATE($G18,$F18),""))),""))</f>
        <v/>
      </c>
      <c r="K18" s="10">
        <f>IF(OR($A18="",$J18=""),"",IFERROR($J18-TODAY(),""))</f>
        <v/>
      </c>
      <c r="L18" s="9">
        <f>IF($A18="","",IF($J18="","Date needed—review",IF(Assumptions!$B$4="","Due window needed—review",IF($I18="Completed","Completed—confirm next cycle",IF($J18&lt;TODAY(),"Past due—review",IF($J18&lt;=TODAY()+Assumptions!$B$4,"Due soon—review","Planned"))))))</f>
        <v/>
      </c>
      <c r="M18" s="20" t="n"/>
    </row>
    <row r="19" ht="22" customHeight="1">
      <c r="A19" s="15" t="n"/>
      <c r="B19" s="16" t="n"/>
      <c r="C19" s="16" t="n"/>
      <c r="D19" s="15" t="n"/>
      <c r="E19" s="17" t="n"/>
      <c r="F19" s="18" t="n"/>
      <c r="G19" s="17" t="n"/>
      <c r="H19" s="15" t="n"/>
      <c r="I19" s="15" t="n"/>
      <c r="J19" s="19">
        <f>IF($A19="","",IFERROR(IF(AND($E19&lt;&gt;"",$G19&lt;&gt;"",$F19&lt;&gt;""),IF(Assumptions!$B$5="",EDATE($G19,$F19),MIN(EDATE($G19,$F19),$E19-Assumptions!$B$5)),IF($E19&lt;&gt;"",IF(Assumptions!$B$5="","",$E19-Assumptions!$B$5),IF(AND($G19&lt;&gt;"",$F19&lt;&gt;""),EDATE($G19,$F19),""))),""))</f>
        <v/>
      </c>
      <c r="K19" s="8">
        <f>IF(OR($A19="",$J19=""),"",IFERROR($J19-TODAY(),""))</f>
        <v/>
      </c>
      <c r="L19" s="7">
        <f>IF($A19="","",IF($J19="","Date needed—review",IF(Assumptions!$B$4="","Due window needed—review",IF($I19="Completed","Completed—confirm next cycle",IF($J19&lt;TODAY(),"Past due—review",IF($J19&lt;=TODAY()+Assumptions!$B$4,"Due soon—review","Planned"))))))</f>
        <v/>
      </c>
      <c r="M19" s="20" t="n"/>
    </row>
    <row r="20" ht="22" customHeight="1">
      <c r="A20" s="15" t="n"/>
      <c r="B20" s="16" t="n"/>
      <c r="C20" s="16" t="n"/>
      <c r="D20" s="15" t="n"/>
      <c r="E20" s="17" t="n"/>
      <c r="F20" s="18" t="n"/>
      <c r="G20" s="17" t="n"/>
      <c r="H20" s="15" t="n"/>
      <c r="I20" s="15" t="n"/>
      <c r="J20" s="21">
        <f>IF($A20="","",IFERROR(IF(AND($E20&lt;&gt;"",$G20&lt;&gt;"",$F20&lt;&gt;""),IF(Assumptions!$B$5="",EDATE($G20,$F20),MIN(EDATE($G20,$F20),$E20-Assumptions!$B$5)),IF($E20&lt;&gt;"",IF(Assumptions!$B$5="","",$E20-Assumptions!$B$5),IF(AND($G20&lt;&gt;"",$F20&lt;&gt;""),EDATE($G20,$F20),""))),""))</f>
        <v/>
      </c>
      <c r="K20" s="10">
        <f>IF(OR($A20="",$J20=""),"",IFERROR($J20-TODAY(),""))</f>
        <v/>
      </c>
      <c r="L20" s="9">
        <f>IF($A20="","",IF($J20="","Date needed—review",IF(Assumptions!$B$4="","Due window needed—review",IF($I20="Completed","Completed—confirm next cycle",IF($J20&lt;TODAY(),"Past due—review",IF($J20&lt;=TODAY()+Assumptions!$B$4,"Due soon—review","Planned"))))))</f>
        <v/>
      </c>
      <c r="M20" s="20" t="n"/>
    </row>
    <row r="21" ht="22" customHeight="1">
      <c r="A21" s="15" t="n"/>
      <c r="B21" s="16" t="n"/>
      <c r="C21" s="16" t="n"/>
      <c r="D21" s="15" t="n"/>
      <c r="E21" s="17" t="n"/>
      <c r="F21" s="18" t="n"/>
      <c r="G21" s="17" t="n"/>
      <c r="H21" s="15" t="n"/>
      <c r="I21" s="15" t="n"/>
      <c r="J21" s="19">
        <f>IF($A21="","",IFERROR(IF(AND($E21&lt;&gt;"",$G21&lt;&gt;"",$F21&lt;&gt;""),IF(Assumptions!$B$5="",EDATE($G21,$F21),MIN(EDATE($G21,$F21),$E21-Assumptions!$B$5)),IF($E21&lt;&gt;"",IF(Assumptions!$B$5="","",$E21-Assumptions!$B$5),IF(AND($G21&lt;&gt;"",$F21&lt;&gt;""),EDATE($G21,$F21),""))),""))</f>
        <v/>
      </c>
      <c r="K21" s="8">
        <f>IF(OR($A21="",$J21=""),"",IFERROR($J21-TODAY(),""))</f>
        <v/>
      </c>
      <c r="L21" s="7">
        <f>IF($A21="","",IF($J21="","Date needed—review",IF(Assumptions!$B$4="","Due window needed—review",IF($I21="Completed","Completed—confirm next cycle",IF($J21&lt;TODAY(),"Past due—review",IF($J21&lt;=TODAY()+Assumptions!$B$4,"Due soon—review","Planned"))))))</f>
        <v/>
      </c>
      <c r="M21" s="20" t="n"/>
    </row>
    <row r="22" ht="22" customHeight="1">
      <c r="A22" s="15" t="n"/>
      <c r="B22" s="16" t="n"/>
      <c r="C22" s="16" t="n"/>
      <c r="D22" s="15" t="n"/>
      <c r="E22" s="17" t="n"/>
      <c r="F22" s="18" t="n"/>
      <c r="G22" s="17" t="n"/>
      <c r="H22" s="15" t="n"/>
      <c r="I22" s="15" t="n"/>
      <c r="J22" s="21">
        <f>IF($A22="","",IFERROR(IF(AND($E22&lt;&gt;"",$G22&lt;&gt;"",$F22&lt;&gt;""),IF(Assumptions!$B$5="",EDATE($G22,$F22),MIN(EDATE($G22,$F22),$E22-Assumptions!$B$5)),IF($E22&lt;&gt;"",IF(Assumptions!$B$5="","",$E22-Assumptions!$B$5),IF(AND($G22&lt;&gt;"",$F22&lt;&gt;""),EDATE($G22,$F22),""))),""))</f>
        <v/>
      </c>
      <c r="K22" s="10">
        <f>IF(OR($A22="",$J22=""),"",IFERROR($J22-TODAY(),""))</f>
        <v/>
      </c>
      <c r="L22" s="9">
        <f>IF($A22="","",IF($J22="","Date needed—review",IF(Assumptions!$B$4="","Due window needed—review",IF($I22="Completed","Completed—confirm next cycle",IF($J22&lt;TODAY(),"Past due—review",IF($J22&lt;=TODAY()+Assumptions!$B$4,"Due soon—review","Planned"))))))</f>
        <v/>
      </c>
      <c r="M22" s="20" t="n"/>
    </row>
    <row r="23" ht="22" customHeight="1">
      <c r="A23" s="15" t="n"/>
      <c r="B23" s="16" t="n"/>
      <c r="C23" s="16" t="n"/>
      <c r="D23" s="15" t="n"/>
      <c r="E23" s="17" t="n"/>
      <c r="F23" s="18" t="n"/>
      <c r="G23" s="17" t="n"/>
      <c r="H23" s="15" t="n"/>
      <c r="I23" s="15" t="n"/>
      <c r="J23" s="19">
        <f>IF($A23="","",IFERROR(IF(AND($E23&lt;&gt;"",$G23&lt;&gt;"",$F23&lt;&gt;""),IF(Assumptions!$B$5="",EDATE($G23,$F23),MIN(EDATE($G23,$F23),$E23-Assumptions!$B$5)),IF($E23&lt;&gt;"",IF(Assumptions!$B$5="","",$E23-Assumptions!$B$5),IF(AND($G23&lt;&gt;"",$F23&lt;&gt;""),EDATE($G23,$F23),""))),""))</f>
        <v/>
      </c>
      <c r="K23" s="8">
        <f>IF(OR($A23="",$J23=""),"",IFERROR($J23-TODAY(),""))</f>
        <v/>
      </c>
      <c r="L23" s="7">
        <f>IF($A23="","",IF($J23="","Date needed—review",IF(Assumptions!$B$4="","Due window needed—review",IF($I23="Completed","Completed—confirm next cycle",IF($J23&lt;TODAY(),"Past due—review",IF($J23&lt;=TODAY()+Assumptions!$B$4,"Due soon—review","Planned"))))))</f>
        <v/>
      </c>
      <c r="M23" s="20" t="n"/>
    </row>
    <row r="24" ht="22" customHeight="1">
      <c r="A24" s="15" t="n"/>
      <c r="B24" s="16" t="n"/>
      <c r="C24" s="16" t="n"/>
      <c r="D24" s="15" t="n"/>
      <c r="E24" s="17" t="n"/>
      <c r="F24" s="18" t="n"/>
      <c r="G24" s="17" t="n"/>
      <c r="H24" s="15" t="n"/>
      <c r="I24" s="15" t="n"/>
      <c r="J24" s="21">
        <f>IF($A24="","",IFERROR(IF(AND($E24&lt;&gt;"",$G24&lt;&gt;"",$F24&lt;&gt;""),IF(Assumptions!$B$5="",EDATE($G24,$F24),MIN(EDATE($G24,$F24),$E24-Assumptions!$B$5)),IF($E24&lt;&gt;"",IF(Assumptions!$B$5="","",$E24-Assumptions!$B$5),IF(AND($G24&lt;&gt;"",$F24&lt;&gt;""),EDATE($G24,$F24),""))),""))</f>
        <v/>
      </c>
      <c r="K24" s="10">
        <f>IF(OR($A24="",$J24=""),"",IFERROR($J24-TODAY(),""))</f>
        <v/>
      </c>
      <c r="L24" s="9">
        <f>IF($A24="","",IF($J24="","Date needed—review",IF(Assumptions!$B$4="","Due window needed—review",IF($I24="Completed","Completed—confirm next cycle",IF($J24&lt;TODAY(),"Past due—review",IF($J24&lt;=TODAY()+Assumptions!$B$4,"Due soon—review","Planned"))))))</f>
        <v/>
      </c>
      <c r="M24" s="20" t="n"/>
    </row>
    <row r="25" ht="22" customHeight="1">
      <c r="A25" s="15" t="n"/>
      <c r="B25" s="16" t="n"/>
      <c r="C25" s="16" t="n"/>
      <c r="D25" s="15" t="n"/>
      <c r="E25" s="17" t="n"/>
      <c r="F25" s="18" t="n"/>
      <c r="G25" s="17" t="n"/>
      <c r="H25" s="15" t="n"/>
      <c r="I25" s="15" t="n"/>
      <c r="J25" s="19">
        <f>IF($A25="","",IFERROR(IF(AND($E25&lt;&gt;"",$G25&lt;&gt;"",$F25&lt;&gt;""),IF(Assumptions!$B$5="",EDATE($G25,$F25),MIN(EDATE($G25,$F25),$E25-Assumptions!$B$5)),IF($E25&lt;&gt;"",IF(Assumptions!$B$5="","",$E25-Assumptions!$B$5),IF(AND($G25&lt;&gt;"",$F25&lt;&gt;""),EDATE($G25,$F25),""))),""))</f>
        <v/>
      </c>
      <c r="K25" s="8">
        <f>IF(OR($A25="",$J25=""),"",IFERROR($J25-TODAY(),""))</f>
        <v/>
      </c>
      <c r="L25" s="7">
        <f>IF($A25="","",IF($J25="","Date needed—review",IF(Assumptions!$B$4="","Due window needed—review",IF($I25="Completed","Completed—confirm next cycle",IF($J25&lt;TODAY(),"Past due—review",IF($J25&lt;=TODAY()+Assumptions!$B$4,"Due soon—review","Planned"))))))</f>
        <v/>
      </c>
      <c r="M25" s="20" t="n"/>
    </row>
    <row r="26" ht="22" customHeight="1">
      <c r="A26" s="15" t="n"/>
      <c r="B26" s="16" t="n"/>
      <c r="C26" s="16" t="n"/>
      <c r="D26" s="15" t="n"/>
      <c r="E26" s="17" t="n"/>
      <c r="F26" s="18" t="n"/>
      <c r="G26" s="17" t="n"/>
      <c r="H26" s="15" t="n"/>
      <c r="I26" s="15" t="n"/>
      <c r="J26" s="21">
        <f>IF($A26="","",IFERROR(IF(AND($E26&lt;&gt;"",$G26&lt;&gt;"",$F26&lt;&gt;""),IF(Assumptions!$B$5="",EDATE($G26,$F26),MIN(EDATE($G26,$F26),$E26-Assumptions!$B$5)),IF($E26&lt;&gt;"",IF(Assumptions!$B$5="","",$E26-Assumptions!$B$5),IF(AND($G26&lt;&gt;"",$F26&lt;&gt;""),EDATE($G26,$F26),""))),""))</f>
        <v/>
      </c>
      <c r="K26" s="10">
        <f>IF(OR($A26="",$J26=""),"",IFERROR($J26-TODAY(),""))</f>
        <v/>
      </c>
      <c r="L26" s="9">
        <f>IF($A26="","",IF($J26="","Date needed—review",IF(Assumptions!$B$4="","Due window needed—review",IF($I26="Completed","Completed—confirm next cycle",IF($J26&lt;TODAY(),"Past due—review",IF($J26&lt;=TODAY()+Assumptions!$B$4,"Due soon—review","Planned"))))))</f>
        <v/>
      </c>
      <c r="M26" s="20" t="n"/>
    </row>
    <row r="27" ht="22" customHeight="1">
      <c r="A27" s="15" t="n"/>
      <c r="B27" s="16" t="n"/>
      <c r="C27" s="16" t="n"/>
      <c r="D27" s="15" t="n"/>
      <c r="E27" s="17" t="n"/>
      <c r="F27" s="18" t="n"/>
      <c r="G27" s="17" t="n"/>
      <c r="H27" s="15" t="n"/>
      <c r="I27" s="15" t="n"/>
      <c r="J27" s="19">
        <f>IF($A27="","",IFERROR(IF(AND($E27&lt;&gt;"",$G27&lt;&gt;"",$F27&lt;&gt;""),IF(Assumptions!$B$5="",EDATE($G27,$F27),MIN(EDATE($G27,$F27),$E27-Assumptions!$B$5)),IF($E27&lt;&gt;"",IF(Assumptions!$B$5="","",$E27-Assumptions!$B$5),IF(AND($G27&lt;&gt;"",$F27&lt;&gt;""),EDATE($G27,$F27),""))),""))</f>
        <v/>
      </c>
      <c r="K27" s="8">
        <f>IF(OR($A27="",$J27=""),"",IFERROR($J27-TODAY(),""))</f>
        <v/>
      </c>
      <c r="L27" s="7">
        <f>IF($A27="","",IF($J27="","Date needed—review",IF(Assumptions!$B$4="","Due window needed—review",IF($I27="Completed","Completed—confirm next cycle",IF($J27&lt;TODAY(),"Past due—review",IF($J27&lt;=TODAY()+Assumptions!$B$4,"Due soon—review","Planned"))))))</f>
        <v/>
      </c>
      <c r="M27" s="20" t="n"/>
    </row>
    <row r="28" ht="22" customHeight="1">
      <c r="A28" s="15" t="n"/>
      <c r="B28" s="16" t="n"/>
      <c r="C28" s="16" t="n"/>
      <c r="D28" s="15" t="n"/>
      <c r="E28" s="17" t="n"/>
      <c r="F28" s="18" t="n"/>
      <c r="G28" s="17" t="n"/>
      <c r="H28" s="15" t="n"/>
      <c r="I28" s="15" t="n"/>
      <c r="J28" s="21">
        <f>IF($A28="","",IFERROR(IF(AND($E28&lt;&gt;"",$G28&lt;&gt;"",$F28&lt;&gt;""),IF(Assumptions!$B$5="",EDATE($G28,$F28),MIN(EDATE($G28,$F28),$E28-Assumptions!$B$5)),IF($E28&lt;&gt;"",IF(Assumptions!$B$5="","",$E28-Assumptions!$B$5),IF(AND($G28&lt;&gt;"",$F28&lt;&gt;""),EDATE($G28,$F28),""))),""))</f>
        <v/>
      </c>
      <c r="K28" s="10">
        <f>IF(OR($A28="",$J28=""),"",IFERROR($J28-TODAY(),""))</f>
        <v/>
      </c>
      <c r="L28" s="9">
        <f>IF($A28="","",IF($J28="","Date needed—review",IF(Assumptions!$B$4="","Due window needed—review",IF($I28="Completed","Completed—confirm next cycle",IF($J28&lt;TODAY(),"Past due—review",IF($J28&lt;=TODAY()+Assumptions!$B$4,"Due soon—review","Planned"))))))</f>
        <v/>
      </c>
      <c r="M28" s="20" t="n"/>
    </row>
    <row r="29" ht="22" customHeight="1">
      <c r="A29" s="15" t="n"/>
      <c r="B29" s="16" t="n"/>
      <c r="C29" s="16" t="n"/>
      <c r="D29" s="15" t="n"/>
      <c r="E29" s="17" t="n"/>
      <c r="F29" s="18" t="n"/>
      <c r="G29" s="17" t="n"/>
      <c r="H29" s="15" t="n"/>
      <c r="I29" s="15" t="n"/>
      <c r="J29" s="19">
        <f>IF($A29="","",IFERROR(IF(AND($E29&lt;&gt;"",$G29&lt;&gt;"",$F29&lt;&gt;""),IF(Assumptions!$B$5="",EDATE($G29,$F29),MIN(EDATE($G29,$F29),$E29-Assumptions!$B$5)),IF($E29&lt;&gt;"",IF(Assumptions!$B$5="","",$E29-Assumptions!$B$5),IF(AND($G29&lt;&gt;"",$F29&lt;&gt;""),EDATE($G29,$F29),""))),""))</f>
        <v/>
      </c>
      <c r="K29" s="8">
        <f>IF(OR($A29="",$J29=""),"",IFERROR($J29-TODAY(),""))</f>
        <v/>
      </c>
      <c r="L29" s="7">
        <f>IF($A29="","",IF($J29="","Date needed—review",IF(Assumptions!$B$4="","Due window needed—review",IF($I29="Completed","Completed—confirm next cycle",IF($J29&lt;TODAY(),"Past due—review",IF($J29&lt;=TODAY()+Assumptions!$B$4,"Due soon—review","Planned"))))))</f>
        <v/>
      </c>
      <c r="M29" s="20" t="n"/>
    </row>
    <row r="30" ht="22" customHeight="1">
      <c r="A30" s="15" t="n"/>
      <c r="B30" s="16" t="n"/>
      <c r="C30" s="16" t="n"/>
      <c r="D30" s="15" t="n"/>
      <c r="E30" s="17" t="n"/>
      <c r="F30" s="18" t="n"/>
      <c r="G30" s="17" t="n"/>
      <c r="H30" s="15" t="n"/>
      <c r="I30" s="15" t="n"/>
      <c r="J30" s="21">
        <f>IF($A30="","",IFERROR(IF(AND($E30&lt;&gt;"",$G30&lt;&gt;"",$F30&lt;&gt;""),IF(Assumptions!$B$5="",EDATE($G30,$F30),MIN(EDATE($G30,$F30),$E30-Assumptions!$B$5)),IF($E30&lt;&gt;"",IF(Assumptions!$B$5="","",$E30-Assumptions!$B$5),IF(AND($G30&lt;&gt;"",$F30&lt;&gt;""),EDATE($G30,$F30),""))),""))</f>
        <v/>
      </c>
      <c r="K30" s="10">
        <f>IF(OR($A30="",$J30=""),"",IFERROR($J30-TODAY(),""))</f>
        <v/>
      </c>
      <c r="L30" s="9">
        <f>IF($A30="","",IF($J30="","Date needed—review",IF(Assumptions!$B$4="","Due window needed—review",IF($I30="Completed","Completed—confirm next cycle",IF($J30&lt;TODAY(),"Past due—review",IF($J30&lt;=TODAY()+Assumptions!$B$4,"Due soon—review","Planned"))))))</f>
        <v/>
      </c>
      <c r="M30" s="20" t="n"/>
    </row>
    <row r="31" ht="22" customHeight="1">
      <c r="A31" s="15" t="n"/>
      <c r="B31" s="16" t="n"/>
      <c r="C31" s="16" t="n"/>
      <c r="D31" s="15" t="n"/>
      <c r="E31" s="17" t="n"/>
      <c r="F31" s="18" t="n"/>
      <c r="G31" s="17" t="n"/>
      <c r="H31" s="15" t="n"/>
      <c r="I31" s="15" t="n"/>
      <c r="J31" s="19">
        <f>IF($A31="","",IFERROR(IF(AND($E31&lt;&gt;"",$G31&lt;&gt;"",$F31&lt;&gt;""),IF(Assumptions!$B$5="",EDATE($G31,$F31),MIN(EDATE($G31,$F31),$E31-Assumptions!$B$5)),IF($E31&lt;&gt;"",IF(Assumptions!$B$5="","",$E31-Assumptions!$B$5),IF(AND($G31&lt;&gt;"",$F31&lt;&gt;""),EDATE($G31,$F31),""))),""))</f>
        <v/>
      </c>
      <c r="K31" s="8">
        <f>IF(OR($A31="",$J31=""),"",IFERROR($J31-TODAY(),""))</f>
        <v/>
      </c>
      <c r="L31" s="7">
        <f>IF($A31="","",IF($J31="","Date needed—review",IF(Assumptions!$B$4="","Due window needed—review",IF($I31="Completed","Completed—confirm next cycle",IF($J31&lt;TODAY(),"Past due—review",IF($J31&lt;=TODAY()+Assumptions!$B$4,"Due soon—review","Planned"))))))</f>
        <v/>
      </c>
      <c r="M31" s="20" t="n"/>
    </row>
    <row r="32" ht="22" customHeight="1">
      <c r="A32" s="15" t="n"/>
      <c r="B32" s="16" t="n"/>
      <c r="C32" s="16" t="n"/>
      <c r="D32" s="15" t="n"/>
      <c r="E32" s="17" t="n"/>
      <c r="F32" s="18" t="n"/>
      <c r="G32" s="17" t="n"/>
      <c r="H32" s="15" t="n"/>
      <c r="I32" s="15" t="n"/>
      <c r="J32" s="21">
        <f>IF($A32="","",IFERROR(IF(AND($E32&lt;&gt;"",$G32&lt;&gt;"",$F32&lt;&gt;""),IF(Assumptions!$B$5="",EDATE($G32,$F32),MIN(EDATE($G32,$F32),$E32-Assumptions!$B$5)),IF($E32&lt;&gt;"",IF(Assumptions!$B$5="","",$E32-Assumptions!$B$5),IF(AND($G32&lt;&gt;"",$F32&lt;&gt;""),EDATE($G32,$F32),""))),""))</f>
        <v/>
      </c>
      <c r="K32" s="10">
        <f>IF(OR($A32="",$J32=""),"",IFERROR($J32-TODAY(),""))</f>
        <v/>
      </c>
      <c r="L32" s="9">
        <f>IF($A32="","",IF($J32="","Date needed—review",IF(Assumptions!$B$4="","Due window needed—review",IF($I32="Completed","Completed—confirm next cycle",IF($J32&lt;TODAY(),"Past due—review",IF($J32&lt;=TODAY()+Assumptions!$B$4,"Due soon—review","Planned"))))))</f>
        <v/>
      </c>
      <c r="M32" s="20" t="n"/>
    </row>
    <row r="33" ht="22" customHeight="1">
      <c r="A33" s="15" t="n"/>
      <c r="B33" s="16" t="n"/>
      <c r="C33" s="16" t="n"/>
      <c r="D33" s="15" t="n"/>
      <c r="E33" s="17" t="n"/>
      <c r="F33" s="18" t="n"/>
      <c r="G33" s="17" t="n"/>
      <c r="H33" s="15" t="n"/>
      <c r="I33" s="15" t="n"/>
      <c r="J33" s="19">
        <f>IF($A33="","",IFERROR(IF(AND($E33&lt;&gt;"",$G33&lt;&gt;"",$F33&lt;&gt;""),IF(Assumptions!$B$5="",EDATE($G33,$F33),MIN(EDATE($G33,$F33),$E33-Assumptions!$B$5)),IF($E33&lt;&gt;"",IF(Assumptions!$B$5="","",$E33-Assumptions!$B$5),IF(AND($G33&lt;&gt;"",$F33&lt;&gt;""),EDATE($G33,$F33),""))),""))</f>
        <v/>
      </c>
      <c r="K33" s="8">
        <f>IF(OR($A33="",$J33=""),"",IFERROR($J33-TODAY(),""))</f>
        <v/>
      </c>
      <c r="L33" s="7">
        <f>IF($A33="","",IF($J33="","Date needed—review",IF(Assumptions!$B$4="","Due window needed—review",IF($I33="Completed","Completed—confirm next cycle",IF($J33&lt;TODAY(),"Past due—review",IF($J33&lt;=TODAY()+Assumptions!$B$4,"Due soon—review","Planned"))))))</f>
        <v/>
      </c>
      <c r="M33" s="20" t="n"/>
    </row>
    <row r="34" ht="22" customHeight="1">
      <c r="A34" s="15" t="n"/>
      <c r="B34" s="16" t="n"/>
      <c r="C34" s="16" t="n"/>
      <c r="D34" s="15" t="n"/>
      <c r="E34" s="17" t="n"/>
      <c r="F34" s="18" t="n"/>
      <c r="G34" s="17" t="n"/>
      <c r="H34" s="15" t="n"/>
      <c r="I34" s="15" t="n"/>
      <c r="J34" s="21">
        <f>IF($A34="","",IFERROR(IF(AND($E34&lt;&gt;"",$G34&lt;&gt;"",$F34&lt;&gt;""),IF(Assumptions!$B$5="",EDATE($G34,$F34),MIN(EDATE($G34,$F34),$E34-Assumptions!$B$5)),IF($E34&lt;&gt;"",IF(Assumptions!$B$5="","",$E34-Assumptions!$B$5),IF(AND($G34&lt;&gt;"",$F34&lt;&gt;""),EDATE($G34,$F34),""))),""))</f>
        <v/>
      </c>
      <c r="K34" s="10">
        <f>IF(OR($A34="",$J34=""),"",IFERROR($J34-TODAY(),""))</f>
        <v/>
      </c>
      <c r="L34" s="9">
        <f>IF($A34="","",IF($J34="","Date needed—review",IF(Assumptions!$B$4="","Due window needed—review",IF($I34="Completed","Completed—confirm next cycle",IF($J34&lt;TODAY(),"Past due—review",IF($J34&lt;=TODAY()+Assumptions!$B$4,"Due soon—review","Planned"))))))</f>
        <v/>
      </c>
      <c r="M34" s="20" t="n"/>
    </row>
    <row r="35" ht="22" customHeight="1">
      <c r="A35" s="15" t="n"/>
      <c r="B35" s="16" t="n"/>
      <c r="C35" s="16" t="n"/>
      <c r="D35" s="15" t="n"/>
      <c r="E35" s="17" t="n"/>
      <c r="F35" s="18" t="n"/>
      <c r="G35" s="17" t="n"/>
      <c r="H35" s="15" t="n"/>
      <c r="I35" s="15" t="n"/>
      <c r="J35" s="19">
        <f>IF($A35="","",IFERROR(IF(AND($E35&lt;&gt;"",$G35&lt;&gt;"",$F35&lt;&gt;""),IF(Assumptions!$B$5="",EDATE($G35,$F35),MIN(EDATE($G35,$F35),$E35-Assumptions!$B$5)),IF($E35&lt;&gt;"",IF(Assumptions!$B$5="","",$E35-Assumptions!$B$5),IF(AND($G35&lt;&gt;"",$F35&lt;&gt;""),EDATE($G35,$F35),""))),""))</f>
        <v/>
      </c>
      <c r="K35" s="8">
        <f>IF(OR($A35="",$J35=""),"",IFERROR($J35-TODAY(),""))</f>
        <v/>
      </c>
      <c r="L35" s="7">
        <f>IF($A35="","",IF($J35="","Date needed—review",IF(Assumptions!$B$4="","Due window needed—review",IF($I35="Completed","Completed—confirm next cycle",IF($J35&lt;TODAY(),"Past due—review",IF($J35&lt;=TODAY()+Assumptions!$B$4,"Due soon—review","Planned"))))))</f>
        <v/>
      </c>
      <c r="M35" s="20" t="n"/>
    </row>
    <row r="36" ht="22" customHeight="1">
      <c r="A36" s="15" t="n"/>
      <c r="B36" s="16" t="n"/>
      <c r="C36" s="16" t="n"/>
      <c r="D36" s="15" t="n"/>
      <c r="E36" s="17" t="n"/>
      <c r="F36" s="18" t="n"/>
      <c r="G36" s="17" t="n"/>
      <c r="H36" s="15" t="n"/>
      <c r="I36" s="15" t="n"/>
      <c r="J36" s="21">
        <f>IF($A36="","",IFERROR(IF(AND($E36&lt;&gt;"",$G36&lt;&gt;"",$F36&lt;&gt;""),IF(Assumptions!$B$5="",EDATE($G36,$F36),MIN(EDATE($G36,$F36),$E36-Assumptions!$B$5)),IF($E36&lt;&gt;"",IF(Assumptions!$B$5="","",$E36-Assumptions!$B$5),IF(AND($G36&lt;&gt;"",$F36&lt;&gt;""),EDATE($G36,$F36),""))),""))</f>
        <v/>
      </c>
      <c r="K36" s="10">
        <f>IF(OR($A36="",$J36=""),"",IFERROR($J36-TODAY(),""))</f>
        <v/>
      </c>
      <c r="L36" s="9">
        <f>IF($A36="","",IF($J36="","Date needed—review",IF(Assumptions!$B$4="","Due window needed—review",IF($I36="Completed","Completed—confirm next cycle",IF($J36&lt;TODAY(),"Past due—review",IF($J36&lt;=TODAY()+Assumptions!$B$4,"Due soon—review","Planned"))))))</f>
        <v/>
      </c>
      <c r="M36" s="20" t="n"/>
    </row>
    <row r="37" ht="22" customHeight="1">
      <c r="A37" s="15" t="n"/>
      <c r="B37" s="16" t="n"/>
      <c r="C37" s="16" t="n"/>
      <c r="D37" s="15" t="n"/>
      <c r="E37" s="17" t="n"/>
      <c r="F37" s="18" t="n"/>
      <c r="G37" s="17" t="n"/>
      <c r="H37" s="15" t="n"/>
      <c r="I37" s="15" t="n"/>
      <c r="J37" s="19">
        <f>IF($A37="","",IFERROR(IF(AND($E37&lt;&gt;"",$G37&lt;&gt;"",$F37&lt;&gt;""),IF(Assumptions!$B$5="",EDATE($G37,$F37),MIN(EDATE($G37,$F37),$E37-Assumptions!$B$5)),IF($E37&lt;&gt;"",IF(Assumptions!$B$5="","",$E37-Assumptions!$B$5),IF(AND($G37&lt;&gt;"",$F37&lt;&gt;""),EDATE($G37,$F37),""))),""))</f>
        <v/>
      </c>
      <c r="K37" s="8">
        <f>IF(OR($A37="",$J37=""),"",IFERROR($J37-TODAY(),""))</f>
        <v/>
      </c>
      <c r="L37" s="7">
        <f>IF($A37="","",IF($J37="","Date needed—review",IF(Assumptions!$B$4="","Due window needed—review",IF($I37="Completed","Completed—confirm next cycle",IF($J37&lt;TODAY(),"Past due—review",IF($J37&lt;=TODAY()+Assumptions!$B$4,"Due soon—review","Planned"))))))</f>
        <v/>
      </c>
      <c r="M37" s="20" t="n"/>
    </row>
    <row r="38" ht="22" customHeight="1">
      <c r="A38" s="15" t="n"/>
      <c r="B38" s="16" t="n"/>
      <c r="C38" s="16" t="n"/>
      <c r="D38" s="15" t="n"/>
      <c r="E38" s="17" t="n"/>
      <c r="F38" s="18" t="n"/>
      <c r="G38" s="17" t="n"/>
      <c r="H38" s="15" t="n"/>
      <c r="I38" s="15" t="n"/>
      <c r="J38" s="21">
        <f>IF($A38="","",IFERROR(IF(AND($E38&lt;&gt;"",$G38&lt;&gt;"",$F38&lt;&gt;""),IF(Assumptions!$B$5="",EDATE($G38,$F38),MIN(EDATE($G38,$F38),$E38-Assumptions!$B$5)),IF($E38&lt;&gt;"",IF(Assumptions!$B$5="","",$E38-Assumptions!$B$5),IF(AND($G38&lt;&gt;"",$F38&lt;&gt;""),EDATE($G38,$F38),""))),""))</f>
        <v/>
      </c>
      <c r="K38" s="10">
        <f>IF(OR($A38="",$J38=""),"",IFERROR($J38-TODAY(),""))</f>
        <v/>
      </c>
      <c r="L38" s="9">
        <f>IF($A38="","",IF($J38="","Date needed—review",IF(Assumptions!$B$4="","Due window needed—review",IF($I38="Completed","Completed—confirm next cycle",IF($J38&lt;TODAY(),"Past due—review",IF($J38&lt;=TODAY()+Assumptions!$B$4,"Due soon—review","Planned"))))))</f>
        <v/>
      </c>
      <c r="M38" s="20" t="n"/>
    </row>
    <row r="39" ht="22" customHeight="1">
      <c r="A39" s="15" t="n"/>
      <c r="B39" s="16" t="n"/>
      <c r="C39" s="16" t="n"/>
      <c r="D39" s="15" t="n"/>
      <c r="E39" s="17" t="n"/>
      <c r="F39" s="18" t="n"/>
      <c r="G39" s="17" t="n"/>
      <c r="H39" s="15" t="n"/>
      <c r="I39" s="15" t="n"/>
      <c r="J39" s="19">
        <f>IF($A39="","",IFERROR(IF(AND($E39&lt;&gt;"",$G39&lt;&gt;"",$F39&lt;&gt;""),IF(Assumptions!$B$5="",EDATE($G39,$F39),MIN(EDATE($G39,$F39),$E39-Assumptions!$B$5)),IF($E39&lt;&gt;"",IF(Assumptions!$B$5="","",$E39-Assumptions!$B$5),IF(AND($G39&lt;&gt;"",$F39&lt;&gt;""),EDATE($G39,$F39),""))),""))</f>
        <v/>
      </c>
      <c r="K39" s="8">
        <f>IF(OR($A39="",$J39=""),"",IFERROR($J39-TODAY(),""))</f>
        <v/>
      </c>
      <c r="L39" s="7">
        <f>IF($A39="","",IF($J39="","Date needed—review",IF(Assumptions!$B$4="","Due window needed—review",IF($I39="Completed","Completed—confirm next cycle",IF($J39&lt;TODAY(),"Past due—review",IF($J39&lt;=TODAY()+Assumptions!$B$4,"Due soon—review","Planned"))))))</f>
        <v/>
      </c>
      <c r="M39" s="20" t="n"/>
    </row>
    <row r="40" ht="22" customHeight="1">
      <c r="A40" s="15" t="n"/>
      <c r="B40" s="16" t="n"/>
      <c r="C40" s="16" t="n"/>
      <c r="D40" s="15" t="n"/>
      <c r="E40" s="17" t="n"/>
      <c r="F40" s="18" t="n"/>
      <c r="G40" s="17" t="n"/>
      <c r="H40" s="15" t="n"/>
      <c r="I40" s="15" t="n"/>
      <c r="J40" s="21">
        <f>IF($A40="","",IFERROR(IF(AND($E40&lt;&gt;"",$G40&lt;&gt;"",$F40&lt;&gt;""),IF(Assumptions!$B$5="",EDATE($G40,$F40),MIN(EDATE($G40,$F40),$E40-Assumptions!$B$5)),IF($E40&lt;&gt;"",IF(Assumptions!$B$5="","",$E40-Assumptions!$B$5),IF(AND($G40&lt;&gt;"",$F40&lt;&gt;""),EDATE($G40,$F40),""))),""))</f>
        <v/>
      </c>
      <c r="K40" s="10">
        <f>IF(OR($A40="",$J40=""),"",IFERROR($J40-TODAY(),""))</f>
        <v/>
      </c>
      <c r="L40" s="9">
        <f>IF($A40="","",IF($J40="","Date needed—review",IF(Assumptions!$B$4="","Due window needed—review",IF($I40="Completed","Completed—confirm next cycle",IF($J40&lt;TODAY(),"Past due—review",IF($J40&lt;=TODAY()+Assumptions!$B$4,"Due soon—review","Planned"))))))</f>
        <v/>
      </c>
      <c r="M40" s="20" t="n"/>
    </row>
    <row r="41" ht="22" customHeight="1">
      <c r="A41" s="15" t="n"/>
      <c r="B41" s="16" t="n"/>
      <c r="C41" s="16" t="n"/>
      <c r="D41" s="15" t="n"/>
      <c r="E41" s="17" t="n"/>
      <c r="F41" s="18" t="n"/>
      <c r="G41" s="17" t="n"/>
      <c r="H41" s="15" t="n"/>
      <c r="I41" s="15" t="n"/>
      <c r="J41" s="19">
        <f>IF($A41="","",IFERROR(IF(AND($E41&lt;&gt;"",$G41&lt;&gt;"",$F41&lt;&gt;""),IF(Assumptions!$B$5="",EDATE($G41,$F41),MIN(EDATE($G41,$F41),$E41-Assumptions!$B$5)),IF($E41&lt;&gt;"",IF(Assumptions!$B$5="","",$E41-Assumptions!$B$5),IF(AND($G41&lt;&gt;"",$F41&lt;&gt;""),EDATE($G41,$F41),""))),""))</f>
        <v/>
      </c>
      <c r="K41" s="8">
        <f>IF(OR($A41="",$J41=""),"",IFERROR($J41-TODAY(),""))</f>
        <v/>
      </c>
      <c r="L41" s="7">
        <f>IF($A41="","",IF($J41="","Date needed—review",IF(Assumptions!$B$4="","Due window needed—review",IF($I41="Completed","Completed—confirm next cycle",IF($J41&lt;TODAY(),"Past due—review",IF($J41&lt;=TODAY()+Assumptions!$B$4,"Due soon—review","Planned"))))))</f>
        <v/>
      </c>
      <c r="M41" s="20" t="n"/>
    </row>
    <row r="42" ht="22" customHeight="1">
      <c r="A42" s="15" t="n"/>
      <c r="B42" s="16" t="n"/>
      <c r="C42" s="16" t="n"/>
      <c r="D42" s="15" t="n"/>
      <c r="E42" s="17" t="n"/>
      <c r="F42" s="18" t="n"/>
      <c r="G42" s="17" t="n"/>
      <c r="H42" s="15" t="n"/>
      <c r="I42" s="15" t="n"/>
      <c r="J42" s="21">
        <f>IF($A42="","",IFERROR(IF(AND($E42&lt;&gt;"",$G42&lt;&gt;"",$F42&lt;&gt;""),IF(Assumptions!$B$5="",EDATE($G42,$F42),MIN(EDATE($G42,$F42),$E42-Assumptions!$B$5)),IF($E42&lt;&gt;"",IF(Assumptions!$B$5="","",$E42-Assumptions!$B$5),IF(AND($G42&lt;&gt;"",$F42&lt;&gt;""),EDATE($G42,$F42),""))),""))</f>
        <v/>
      </c>
      <c r="K42" s="10">
        <f>IF(OR($A42="",$J42=""),"",IFERROR($J42-TODAY(),""))</f>
        <v/>
      </c>
      <c r="L42" s="9">
        <f>IF($A42="","",IF($J42="","Date needed—review",IF(Assumptions!$B$4="","Due window needed—review",IF($I42="Completed","Completed—confirm next cycle",IF($J42&lt;TODAY(),"Past due—review",IF($J42&lt;=TODAY()+Assumptions!$B$4,"Due soon—review","Planned"))))))</f>
        <v/>
      </c>
      <c r="M42" s="20" t="n"/>
    </row>
    <row r="43" ht="22" customHeight="1">
      <c r="A43" s="15" t="n"/>
      <c r="B43" s="16" t="n"/>
      <c r="C43" s="16" t="n"/>
      <c r="D43" s="15" t="n"/>
      <c r="E43" s="17" t="n"/>
      <c r="F43" s="18" t="n"/>
      <c r="G43" s="17" t="n"/>
      <c r="H43" s="15" t="n"/>
      <c r="I43" s="15" t="n"/>
      <c r="J43" s="19">
        <f>IF($A43="","",IFERROR(IF(AND($E43&lt;&gt;"",$G43&lt;&gt;"",$F43&lt;&gt;""),IF(Assumptions!$B$5="",EDATE($G43,$F43),MIN(EDATE($G43,$F43),$E43-Assumptions!$B$5)),IF($E43&lt;&gt;"",IF(Assumptions!$B$5="","",$E43-Assumptions!$B$5),IF(AND($G43&lt;&gt;"",$F43&lt;&gt;""),EDATE($G43,$F43),""))),""))</f>
        <v/>
      </c>
      <c r="K43" s="8">
        <f>IF(OR($A43="",$J43=""),"",IFERROR($J43-TODAY(),""))</f>
        <v/>
      </c>
      <c r="L43" s="7">
        <f>IF($A43="","",IF($J43="","Date needed—review",IF(Assumptions!$B$4="","Due window needed—review",IF($I43="Completed","Completed—confirm next cycle",IF($J43&lt;TODAY(),"Past due—review",IF($J43&lt;=TODAY()+Assumptions!$B$4,"Due soon—review","Planned"))))))</f>
        <v/>
      </c>
      <c r="M43" s="20" t="n"/>
    </row>
    <row r="44" ht="22" customHeight="1">
      <c r="A44" s="15" t="n"/>
      <c r="B44" s="16" t="n"/>
      <c r="C44" s="16" t="n"/>
      <c r="D44" s="15" t="n"/>
      <c r="E44" s="17" t="n"/>
      <c r="F44" s="18" t="n"/>
      <c r="G44" s="17" t="n"/>
      <c r="H44" s="15" t="n"/>
      <c r="I44" s="15" t="n"/>
      <c r="J44" s="21">
        <f>IF($A44="","",IFERROR(IF(AND($E44&lt;&gt;"",$G44&lt;&gt;"",$F44&lt;&gt;""),IF(Assumptions!$B$5="",EDATE($G44,$F44),MIN(EDATE($G44,$F44),$E44-Assumptions!$B$5)),IF($E44&lt;&gt;"",IF(Assumptions!$B$5="","",$E44-Assumptions!$B$5),IF(AND($G44&lt;&gt;"",$F44&lt;&gt;""),EDATE($G44,$F44),""))),""))</f>
        <v/>
      </c>
      <c r="K44" s="10">
        <f>IF(OR($A44="",$J44=""),"",IFERROR($J44-TODAY(),""))</f>
        <v/>
      </c>
      <c r="L44" s="9">
        <f>IF($A44="","",IF($J44="","Date needed—review",IF(Assumptions!$B$4="","Due window needed—review",IF($I44="Completed","Completed—confirm next cycle",IF($J44&lt;TODAY(),"Past due—review",IF($J44&lt;=TODAY()+Assumptions!$B$4,"Due soon—review","Planned"))))))</f>
        <v/>
      </c>
      <c r="M44" s="20" t="n"/>
    </row>
    <row r="45" ht="22" customHeight="1">
      <c r="A45" s="15" t="n"/>
      <c r="B45" s="16" t="n"/>
      <c r="C45" s="16" t="n"/>
      <c r="D45" s="15" t="n"/>
      <c r="E45" s="17" t="n"/>
      <c r="F45" s="18" t="n"/>
      <c r="G45" s="17" t="n"/>
      <c r="H45" s="15" t="n"/>
      <c r="I45" s="15" t="n"/>
      <c r="J45" s="19">
        <f>IF($A45="","",IFERROR(IF(AND($E45&lt;&gt;"",$G45&lt;&gt;"",$F45&lt;&gt;""),IF(Assumptions!$B$5="",EDATE($G45,$F45),MIN(EDATE($G45,$F45),$E45-Assumptions!$B$5)),IF($E45&lt;&gt;"",IF(Assumptions!$B$5="","",$E45-Assumptions!$B$5),IF(AND($G45&lt;&gt;"",$F45&lt;&gt;""),EDATE($G45,$F45),""))),""))</f>
        <v/>
      </c>
      <c r="K45" s="8">
        <f>IF(OR($A45="",$J45=""),"",IFERROR($J45-TODAY(),""))</f>
        <v/>
      </c>
      <c r="L45" s="7">
        <f>IF($A45="","",IF($J45="","Date needed—review",IF(Assumptions!$B$4="","Due window needed—review",IF($I45="Completed","Completed—confirm next cycle",IF($J45&lt;TODAY(),"Past due—review",IF($J45&lt;=TODAY()+Assumptions!$B$4,"Due soon—review","Planned"))))))</f>
        <v/>
      </c>
      <c r="M45" s="20" t="n"/>
    </row>
    <row r="46" ht="22" customHeight="1">
      <c r="A46" s="15" t="n"/>
      <c r="B46" s="16" t="n"/>
      <c r="C46" s="16" t="n"/>
      <c r="D46" s="15" t="n"/>
      <c r="E46" s="17" t="n"/>
      <c r="F46" s="18" t="n"/>
      <c r="G46" s="17" t="n"/>
      <c r="H46" s="15" t="n"/>
      <c r="I46" s="15" t="n"/>
      <c r="J46" s="21">
        <f>IF($A46="","",IFERROR(IF(AND($E46&lt;&gt;"",$G46&lt;&gt;"",$F46&lt;&gt;""),IF(Assumptions!$B$5="",EDATE($G46,$F46),MIN(EDATE($G46,$F46),$E46-Assumptions!$B$5)),IF($E46&lt;&gt;"",IF(Assumptions!$B$5="","",$E46-Assumptions!$B$5),IF(AND($G46&lt;&gt;"",$F46&lt;&gt;""),EDATE($G46,$F46),""))),""))</f>
        <v/>
      </c>
      <c r="K46" s="10">
        <f>IF(OR($A46="",$J46=""),"",IFERROR($J46-TODAY(),""))</f>
        <v/>
      </c>
      <c r="L46" s="9">
        <f>IF($A46="","",IF($J46="","Date needed—review",IF(Assumptions!$B$4="","Due window needed—review",IF($I46="Completed","Completed—confirm next cycle",IF($J46&lt;TODAY(),"Past due—review",IF($J46&lt;=TODAY()+Assumptions!$B$4,"Due soon—review","Planned"))))))</f>
        <v/>
      </c>
      <c r="M46" s="20" t="n"/>
    </row>
    <row r="47" ht="22" customHeight="1">
      <c r="A47" s="15" t="n"/>
      <c r="B47" s="16" t="n"/>
      <c r="C47" s="16" t="n"/>
      <c r="D47" s="15" t="n"/>
      <c r="E47" s="17" t="n"/>
      <c r="F47" s="18" t="n"/>
      <c r="G47" s="17" t="n"/>
      <c r="H47" s="15" t="n"/>
      <c r="I47" s="15" t="n"/>
      <c r="J47" s="19">
        <f>IF($A47="","",IFERROR(IF(AND($E47&lt;&gt;"",$G47&lt;&gt;"",$F47&lt;&gt;""),IF(Assumptions!$B$5="",EDATE($G47,$F47),MIN(EDATE($G47,$F47),$E47-Assumptions!$B$5)),IF($E47&lt;&gt;"",IF(Assumptions!$B$5="","",$E47-Assumptions!$B$5),IF(AND($G47&lt;&gt;"",$F47&lt;&gt;""),EDATE($G47,$F47),""))),""))</f>
        <v/>
      </c>
      <c r="K47" s="8">
        <f>IF(OR($A47="",$J47=""),"",IFERROR($J47-TODAY(),""))</f>
        <v/>
      </c>
      <c r="L47" s="7">
        <f>IF($A47="","",IF($J47="","Date needed—review",IF(Assumptions!$B$4="","Due window needed—review",IF($I47="Completed","Completed—confirm next cycle",IF($J47&lt;TODAY(),"Past due—review",IF($J47&lt;=TODAY()+Assumptions!$B$4,"Due soon—review","Planned"))))))</f>
        <v/>
      </c>
      <c r="M47" s="20" t="n"/>
    </row>
    <row r="48" ht="22" customHeight="1">
      <c r="A48" s="15" t="n"/>
      <c r="B48" s="16" t="n"/>
      <c r="C48" s="16" t="n"/>
      <c r="D48" s="15" t="n"/>
      <c r="E48" s="17" t="n"/>
      <c r="F48" s="18" t="n"/>
      <c r="G48" s="17" t="n"/>
      <c r="H48" s="15" t="n"/>
      <c r="I48" s="15" t="n"/>
      <c r="J48" s="21">
        <f>IF($A48="","",IFERROR(IF(AND($E48&lt;&gt;"",$G48&lt;&gt;"",$F48&lt;&gt;""),IF(Assumptions!$B$5="",EDATE($G48,$F48),MIN(EDATE($G48,$F48),$E48-Assumptions!$B$5)),IF($E48&lt;&gt;"",IF(Assumptions!$B$5="","",$E48-Assumptions!$B$5),IF(AND($G48&lt;&gt;"",$F48&lt;&gt;""),EDATE($G48,$F48),""))),""))</f>
        <v/>
      </c>
      <c r="K48" s="10">
        <f>IF(OR($A48="",$J48=""),"",IFERROR($J48-TODAY(),""))</f>
        <v/>
      </c>
      <c r="L48" s="9">
        <f>IF($A48="","",IF($J48="","Date needed—review",IF(Assumptions!$B$4="","Due window needed—review",IF($I48="Completed","Completed—confirm next cycle",IF($J48&lt;TODAY(),"Past due—review",IF($J48&lt;=TODAY()+Assumptions!$B$4,"Due soon—review","Planned"))))))</f>
        <v/>
      </c>
      <c r="M48" s="20" t="n"/>
    </row>
    <row r="49" ht="22" customHeight="1">
      <c r="A49" s="15" t="n"/>
      <c r="B49" s="16" t="n"/>
      <c r="C49" s="16" t="n"/>
      <c r="D49" s="15" t="n"/>
      <c r="E49" s="17" t="n"/>
      <c r="F49" s="18" t="n"/>
      <c r="G49" s="17" t="n"/>
      <c r="H49" s="15" t="n"/>
      <c r="I49" s="15" t="n"/>
      <c r="J49" s="19">
        <f>IF($A49="","",IFERROR(IF(AND($E49&lt;&gt;"",$G49&lt;&gt;"",$F49&lt;&gt;""),IF(Assumptions!$B$5="",EDATE($G49,$F49),MIN(EDATE($G49,$F49),$E49-Assumptions!$B$5)),IF($E49&lt;&gt;"",IF(Assumptions!$B$5="","",$E49-Assumptions!$B$5),IF(AND($G49&lt;&gt;"",$F49&lt;&gt;""),EDATE($G49,$F49),""))),""))</f>
        <v/>
      </c>
      <c r="K49" s="8">
        <f>IF(OR($A49="",$J49=""),"",IFERROR($J49-TODAY(),""))</f>
        <v/>
      </c>
      <c r="L49" s="7">
        <f>IF($A49="","",IF($J49="","Date needed—review",IF(Assumptions!$B$4="","Due window needed—review",IF($I49="Completed","Completed—confirm next cycle",IF($J49&lt;TODAY(),"Past due—review",IF($J49&lt;=TODAY()+Assumptions!$B$4,"Due soon—review","Planned"))))))</f>
        <v/>
      </c>
      <c r="M49" s="20" t="n"/>
    </row>
    <row r="50" ht="22" customHeight="1">
      <c r="A50" s="15" t="n"/>
      <c r="B50" s="16" t="n"/>
      <c r="C50" s="16" t="n"/>
      <c r="D50" s="15" t="n"/>
      <c r="E50" s="17" t="n"/>
      <c r="F50" s="18" t="n"/>
      <c r="G50" s="17" t="n"/>
      <c r="H50" s="15" t="n"/>
      <c r="I50" s="15" t="n"/>
      <c r="J50" s="21">
        <f>IF($A50="","",IFERROR(IF(AND($E50&lt;&gt;"",$G50&lt;&gt;"",$F50&lt;&gt;""),IF(Assumptions!$B$5="",EDATE($G50,$F50),MIN(EDATE($G50,$F50),$E50-Assumptions!$B$5)),IF($E50&lt;&gt;"",IF(Assumptions!$B$5="","",$E50-Assumptions!$B$5),IF(AND($G50&lt;&gt;"",$F50&lt;&gt;""),EDATE($G50,$F50),""))),""))</f>
        <v/>
      </c>
      <c r="K50" s="10">
        <f>IF(OR($A50="",$J50=""),"",IFERROR($J50-TODAY(),""))</f>
        <v/>
      </c>
      <c r="L50" s="9">
        <f>IF($A50="","",IF($J50="","Date needed—review",IF(Assumptions!$B$4="","Due window needed—review",IF($I50="Completed","Completed—confirm next cycle",IF($J50&lt;TODAY(),"Past due—review",IF($J50&lt;=TODAY()+Assumptions!$B$4,"Due soon—review","Planned"))))))</f>
        <v/>
      </c>
      <c r="M50" s="20" t="n"/>
    </row>
    <row r="51" ht="22" customHeight="1">
      <c r="A51" s="15" t="n"/>
      <c r="B51" s="16" t="n"/>
      <c r="C51" s="16" t="n"/>
      <c r="D51" s="15" t="n"/>
      <c r="E51" s="17" t="n"/>
      <c r="F51" s="18" t="n"/>
      <c r="G51" s="17" t="n"/>
      <c r="H51" s="15" t="n"/>
      <c r="I51" s="15" t="n"/>
      <c r="J51" s="19">
        <f>IF($A51="","",IFERROR(IF(AND($E51&lt;&gt;"",$G51&lt;&gt;"",$F51&lt;&gt;""),IF(Assumptions!$B$5="",EDATE($G51,$F51),MIN(EDATE($G51,$F51),$E51-Assumptions!$B$5)),IF($E51&lt;&gt;"",IF(Assumptions!$B$5="","",$E51-Assumptions!$B$5),IF(AND($G51&lt;&gt;"",$F51&lt;&gt;""),EDATE($G51,$F51),""))),""))</f>
        <v/>
      </c>
      <c r="K51" s="8">
        <f>IF(OR($A51="",$J51=""),"",IFERROR($J51-TODAY(),""))</f>
        <v/>
      </c>
      <c r="L51" s="7">
        <f>IF($A51="","",IF($J51="","Date needed—review",IF(Assumptions!$B$4="","Due window needed—review",IF($I51="Completed","Completed—confirm next cycle",IF($J51&lt;TODAY(),"Past due—review",IF($J51&lt;=TODAY()+Assumptions!$B$4,"Due soon—review","Planned"))))))</f>
        <v/>
      </c>
      <c r="M51" s="20" t="n"/>
    </row>
    <row r="52" ht="22" customHeight="1">
      <c r="A52" s="15" t="n"/>
      <c r="B52" s="16" t="n"/>
      <c r="C52" s="16" t="n"/>
      <c r="D52" s="15" t="n"/>
      <c r="E52" s="17" t="n"/>
      <c r="F52" s="18" t="n"/>
      <c r="G52" s="17" t="n"/>
      <c r="H52" s="15" t="n"/>
      <c r="I52" s="15" t="n"/>
      <c r="J52" s="21">
        <f>IF($A52="","",IFERROR(IF(AND($E52&lt;&gt;"",$G52&lt;&gt;"",$F52&lt;&gt;""),IF(Assumptions!$B$5="",EDATE($G52,$F52),MIN(EDATE($G52,$F52),$E52-Assumptions!$B$5)),IF($E52&lt;&gt;"",IF(Assumptions!$B$5="","",$E52-Assumptions!$B$5),IF(AND($G52&lt;&gt;"",$F52&lt;&gt;""),EDATE($G52,$F52),""))),""))</f>
        <v/>
      </c>
      <c r="K52" s="10">
        <f>IF(OR($A52="",$J52=""),"",IFERROR($J52-TODAY(),""))</f>
        <v/>
      </c>
      <c r="L52" s="9">
        <f>IF($A52="","",IF($J52="","Date needed—review",IF(Assumptions!$B$4="","Due window needed—review",IF($I52="Completed","Completed—confirm next cycle",IF($J52&lt;TODAY(),"Past due—review",IF($J52&lt;=TODAY()+Assumptions!$B$4,"Due soon—review","Planned"))))))</f>
        <v/>
      </c>
      <c r="M52" s="20" t="n"/>
    </row>
    <row r="53" ht="22" customHeight="1">
      <c r="A53" s="15" t="n"/>
      <c r="B53" s="16" t="n"/>
      <c r="C53" s="16" t="n"/>
      <c r="D53" s="15" t="n"/>
      <c r="E53" s="17" t="n"/>
      <c r="F53" s="18" t="n"/>
      <c r="G53" s="17" t="n"/>
      <c r="H53" s="15" t="n"/>
      <c r="I53" s="15" t="n"/>
      <c r="J53" s="19">
        <f>IF($A53="","",IFERROR(IF(AND($E53&lt;&gt;"",$G53&lt;&gt;"",$F53&lt;&gt;""),IF(Assumptions!$B$5="",EDATE($G53,$F53),MIN(EDATE($G53,$F53),$E53-Assumptions!$B$5)),IF($E53&lt;&gt;"",IF(Assumptions!$B$5="","",$E53-Assumptions!$B$5),IF(AND($G53&lt;&gt;"",$F53&lt;&gt;""),EDATE($G53,$F53),""))),""))</f>
        <v/>
      </c>
      <c r="K53" s="8">
        <f>IF(OR($A53="",$J53=""),"",IFERROR($J53-TODAY(),""))</f>
        <v/>
      </c>
      <c r="L53" s="7">
        <f>IF($A53="","",IF($J53="","Date needed—review",IF(Assumptions!$B$4="","Due window needed—review",IF($I53="Completed","Completed—confirm next cycle",IF($J53&lt;TODAY(),"Past due—review",IF($J53&lt;=TODAY()+Assumptions!$B$4,"Due soon—review","Planned"))))))</f>
        <v/>
      </c>
      <c r="M53" s="20" t="n"/>
    </row>
    <row r="54" ht="22" customHeight="1">
      <c r="A54" s="15" t="n"/>
      <c r="B54" s="16" t="n"/>
      <c r="C54" s="16" t="n"/>
      <c r="D54" s="15" t="n"/>
      <c r="E54" s="17" t="n"/>
      <c r="F54" s="18" t="n"/>
      <c r="G54" s="17" t="n"/>
      <c r="H54" s="15" t="n"/>
      <c r="I54" s="15" t="n"/>
      <c r="J54" s="21">
        <f>IF($A54="","",IFERROR(IF(AND($E54&lt;&gt;"",$G54&lt;&gt;"",$F54&lt;&gt;""),IF(Assumptions!$B$5="",EDATE($G54,$F54),MIN(EDATE($G54,$F54),$E54-Assumptions!$B$5)),IF($E54&lt;&gt;"",IF(Assumptions!$B$5="","",$E54-Assumptions!$B$5),IF(AND($G54&lt;&gt;"",$F54&lt;&gt;""),EDATE($G54,$F54),""))),""))</f>
        <v/>
      </c>
      <c r="K54" s="10">
        <f>IF(OR($A54="",$J54=""),"",IFERROR($J54-TODAY(),""))</f>
        <v/>
      </c>
      <c r="L54" s="9">
        <f>IF($A54="","",IF($J54="","Date needed—review",IF(Assumptions!$B$4="","Due window needed—review",IF($I54="Completed","Completed—confirm next cycle",IF($J54&lt;TODAY(),"Past due—review",IF($J54&lt;=TODAY()+Assumptions!$B$4,"Due soon—review","Planned"))))))</f>
        <v/>
      </c>
      <c r="M54" s="20" t="n"/>
    </row>
    <row r="55" ht="22" customHeight="1">
      <c r="A55" s="15" t="n"/>
      <c r="B55" s="16" t="n"/>
      <c r="C55" s="16" t="n"/>
      <c r="D55" s="15" t="n"/>
      <c r="E55" s="17" t="n"/>
      <c r="F55" s="18" t="n"/>
      <c r="G55" s="17" t="n"/>
      <c r="H55" s="15" t="n"/>
      <c r="I55" s="15" t="n"/>
      <c r="J55" s="19">
        <f>IF($A55="","",IFERROR(IF(AND($E55&lt;&gt;"",$G55&lt;&gt;"",$F55&lt;&gt;""),IF(Assumptions!$B$5="",EDATE($G55,$F55),MIN(EDATE($G55,$F55),$E55-Assumptions!$B$5)),IF($E55&lt;&gt;"",IF(Assumptions!$B$5="","",$E55-Assumptions!$B$5),IF(AND($G55&lt;&gt;"",$F55&lt;&gt;""),EDATE($G55,$F55),""))),""))</f>
        <v/>
      </c>
      <c r="K55" s="8">
        <f>IF(OR($A55="",$J55=""),"",IFERROR($J55-TODAY(),""))</f>
        <v/>
      </c>
      <c r="L55" s="7">
        <f>IF($A55="","",IF($J55="","Date needed—review",IF(Assumptions!$B$4="","Due window needed—review",IF($I55="Completed","Completed—confirm next cycle",IF($J55&lt;TODAY(),"Past due—review",IF($J55&lt;=TODAY()+Assumptions!$B$4,"Due soon—review","Planned"))))))</f>
        <v/>
      </c>
      <c r="M55" s="20" t="n"/>
    </row>
    <row r="56" ht="22" customHeight="1">
      <c r="A56" s="15" t="n"/>
      <c r="B56" s="16" t="n"/>
      <c r="C56" s="16" t="n"/>
      <c r="D56" s="15" t="n"/>
      <c r="E56" s="17" t="n"/>
      <c r="F56" s="18" t="n"/>
      <c r="G56" s="17" t="n"/>
      <c r="H56" s="15" t="n"/>
      <c r="I56" s="15" t="n"/>
      <c r="J56" s="21">
        <f>IF($A56="","",IFERROR(IF(AND($E56&lt;&gt;"",$G56&lt;&gt;"",$F56&lt;&gt;""),IF(Assumptions!$B$5="",EDATE($G56,$F56),MIN(EDATE($G56,$F56),$E56-Assumptions!$B$5)),IF($E56&lt;&gt;"",IF(Assumptions!$B$5="","",$E56-Assumptions!$B$5),IF(AND($G56&lt;&gt;"",$F56&lt;&gt;""),EDATE($G56,$F56),""))),""))</f>
        <v/>
      </c>
      <c r="K56" s="10">
        <f>IF(OR($A56="",$J56=""),"",IFERROR($J56-TODAY(),""))</f>
        <v/>
      </c>
      <c r="L56" s="9">
        <f>IF($A56="","",IF($J56="","Date needed—review",IF(Assumptions!$B$4="","Due window needed—review",IF($I56="Completed","Completed—confirm next cycle",IF($J56&lt;TODAY(),"Past due—review",IF($J56&lt;=TODAY()+Assumptions!$B$4,"Due soon—review","Planned"))))))</f>
        <v/>
      </c>
      <c r="M56" s="20" t="n"/>
    </row>
    <row r="57" ht="22" customHeight="1">
      <c r="A57" s="15" t="n"/>
      <c r="B57" s="16" t="n"/>
      <c r="C57" s="16" t="n"/>
      <c r="D57" s="15" t="n"/>
      <c r="E57" s="17" t="n"/>
      <c r="F57" s="18" t="n"/>
      <c r="G57" s="17" t="n"/>
      <c r="H57" s="15" t="n"/>
      <c r="I57" s="15" t="n"/>
      <c r="J57" s="19">
        <f>IF($A57="","",IFERROR(IF(AND($E57&lt;&gt;"",$G57&lt;&gt;"",$F57&lt;&gt;""),IF(Assumptions!$B$5="",EDATE($G57,$F57),MIN(EDATE($G57,$F57),$E57-Assumptions!$B$5)),IF($E57&lt;&gt;"",IF(Assumptions!$B$5="","",$E57-Assumptions!$B$5),IF(AND($G57&lt;&gt;"",$F57&lt;&gt;""),EDATE($G57,$F57),""))),""))</f>
        <v/>
      </c>
      <c r="K57" s="8">
        <f>IF(OR($A57="",$J57=""),"",IFERROR($J57-TODAY(),""))</f>
        <v/>
      </c>
      <c r="L57" s="7">
        <f>IF($A57="","",IF($J57="","Date needed—review",IF(Assumptions!$B$4="","Due window needed—review",IF($I57="Completed","Completed—confirm next cycle",IF($J57&lt;TODAY(),"Past due—review",IF($J57&lt;=TODAY()+Assumptions!$B$4,"Due soon—review","Planned"))))))</f>
        <v/>
      </c>
      <c r="M57" s="20" t="n"/>
    </row>
    <row r="58" ht="22" customHeight="1">
      <c r="A58" s="15" t="n"/>
      <c r="B58" s="16" t="n"/>
      <c r="C58" s="16" t="n"/>
      <c r="D58" s="15" t="n"/>
      <c r="E58" s="17" t="n"/>
      <c r="F58" s="18" t="n"/>
      <c r="G58" s="17" t="n"/>
      <c r="H58" s="15" t="n"/>
      <c r="I58" s="15" t="n"/>
      <c r="J58" s="21">
        <f>IF($A58="","",IFERROR(IF(AND($E58&lt;&gt;"",$G58&lt;&gt;"",$F58&lt;&gt;""),IF(Assumptions!$B$5="",EDATE($G58,$F58),MIN(EDATE($G58,$F58),$E58-Assumptions!$B$5)),IF($E58&lt;&gt;"",IF(Assumptions!$B$5="","",$E58-Assumptions!$B$5),IF(AND($G58&lt;&gt;"",$F58&lt;&gt;""),EDATE($G58,$F58),""))),""))</f>
        <v/>
      </c>
      <c r="K58" s="10">
        <f>IF(OR($A58="",$J58=""),"",IFERROR($J58-TODAY(),""))</f>
        <v/>
      </c>
      <c r="L58" s="9">
        <f>IF($A58="","",IF($J58="","Date needed—review",IF(Assumptions!$B$4="","Due window needed—review",IF($I58="Completed","Completed—confirm next cycle",IF($J58&lt;TODAY(),"Past due—review",IF($J58&lt;=TODAY()+Assumptions!$B$4,"Due soon—review","Planned"))))))</f>
        <v/>
      </c>
      <c r="M58" s="20" t="n"/>
    </row>
    <row r="59" ht="22" customHeight="1">
      <c r="A59" s="15" t="n"/>
      <c r="B59" s="16" t="n"/>
      <c r="C59" s="16" t="n"/>
      <c r="D59" s="15" t="n"/>
      <c r="E59" s="17" t="n"/>
      <c r="F59" s="18" t="n"/>
      <c r="G59" s="17" t="n"/>
      <c r="H59" s="15" t="n"/>
      <c r="I59" s="15" t="n"/>
      <c r="J59" s="19">
        <f>IF($A59="","",IFERROR(IF(AND($E59&lt;&gt;"",$G59&lt;&gt;"",$F59&lt;&gt;""),IF(Assumptions!$B$5="",EDATE($G59,$F59),MIN(EDATE($G59,$F59),$E59-Assumptions!$B$5)),IF($E59&lt;&gt;"",IF(Assumptions!$B$5="","",$E59-Assumptions!$B$5),IF(AND($G59&lt;&gt;"",$F59&lt;&gt;""),EDATE($G59,$F59),""))),""))</f>
        <v/>
      </c>
      <c r="K59" s="8">
        <f>IF(OR($A59="",$J59=""),"",IFERROR($J59-TODAY(),""))</f>
        <v/>
      </c>
      <c r="L59" s="7">
        <f>IF($A59="","",IF($J59="","Date needed—review",IF(Assumptions!$B$4="","Due window needed—review",IF($I59="Completed","Completed—confirm next cycle",IF($J59&lt;TODAY(),"Past due—review",IF($J59&lt;=TODAY()+Assumptions!$B$4,"Due soon—review","Planned"))))))</f>
        <v/>
      </c>
      <c r="M59" s="20" t="n"/>
    </row>
    <row r="60" ht="22" customHeight="1">
      <c r="A60" s="15" t="n"/>
      <c r="B60" s="16" t="n"/>
      <c r="C60" s="16" t="n"/>
      <c r="D60" s="15" t="n"/>
      <c r="E60" s="17" t="n"/>
      <c r="F60" s="18" t="n"/>
      <c r="G60" s="17" t="n"/>
      <c r="H60" s="15" t="n"/>
      <c r="I60" s="15" t="n"/>
      <c r="J60" s="21">
        <f>IF($A60="","",IFERROR(IF(AND($E60&lt;&gt;"",$G60&lt;&gt;"",$F60&lt;&gt;""),IF(Assumptions!$B$5="",EDATE($G60,$F60),MIN(EDATE($G60,$F60),$E60-Assumptions!$B$5)),IF($E60&lt;&gt;"",IF(Assumptions!$B$5="","",$E60-Assumptions!$B$5),IF(AND($G60&lt;&gt;"",$F60&lt;&gt;""),EDATE($G60,$F60),""))),""))</f>
        <v/>
      </c>
      <c r="K60" s="10">
        <f>IF(OR($A60="",$J60=""),"",IFERROR($J60-TODAY(),""))</f>
        <v/>
      </c>
      <c r="L60" s="9">
        <f>IF($A60="","",IF($J60="","Date needed—review",IF(Assumptions!$B$4="","Due window needed—review",IF($I60="Completed","Completed—confirm next cycle",IF($J60&lt;TODAY(),"Past due—review",IF($J60&lt;=TODAY()+Assumptions!$B$4,"Due soon—review","Planned"))))))</f>
        <v/>
      </c>
      <c r="M60" s="20" t="n"/>
    </row>
    <row r="61" ht="22" customHeight="1">
      <c r="A61" s="15" t="n"/>
      <c r="B61" s="16" t="n"/>
      <c r="C61" s="16" t="n"/>
      <c r="D61" s="15" t="n"/>
      <c r="E61" s="17" t="n"/>
      <c r="F61" s="18" t="n"/>
      <c r="G61" s="17" t="n"/>
      <c r="H61" s="15" t="n"/>
      <c r="I61" s="15" t="n"/>
      <c r="J61" s="19">
        <f>IF($A61="","",IFERROR(IF(AND($E61&lt;&gt;"",$G61&lt;&gt;"",$F61&lt;&gt;""),IF(Assumptions!$B$5="",EDATE($G61,$F61),MIN(EDATE($G61,$F61),$E61-Assumptions!$B$5)),IF($E61&lt;&gt;"",IF(Assumptions!$B$5="","",$E61-Assumptions!$B$5),IF(AND($G61&lt;&gt;"",$F61&lt;&gt;""),EDATE($G61,$F61),""))),""))</f>
        <v/>
      </c>
      <c r="K61" s="8">
        <f>IF(OR($A61="",$J61=""),"",IFERROR($J61-TODAY(),""))</f>
        <v/>
      </c>
      <c r="L61" s="7">
        <f>IF($A61="","",IF($J61="","Date needed—review",IF(Assumptions!$B$4="","Due window needed—review",IF($I61="Completed","Completed—confirm next cycle",IF($J61&lt;TODAY(),"Past due—review",IF($J61&lt;=TODAY()+Assumptions!$B$4,"Due soon—review","Planned"))))))</f>
        <v/>
      </c>
      <c r="M61" s="20" t="n"/>
    </row>
    <row r="62" ht="22" customHeight="1">
      <c r="A62" s="15" t="n"/>
      <c r="B62" s="16" t="n"/>
      <c r="C62" s="16" t="n"/>
      <c r="D62" s="15" t="n"/>
      <c r="E62" s="17" t="n"/>
      <c r="F62" s="18" t="n"/>
      <c r="G62" s="17" t="n"/>
      <c r="H62" s="15" t="n"/>
      <c r="I62" s="15" t="n"/>
      <c r="J62" s="21">
        <f>IF($A62="","",IFERROR(IF(AND($E62&lt;&gt;"",$G62&lt;&gt;"",$F62&lt;&gt;""),IF(Assumptions!$B$5="",EDATE($G62,$F62),MIN(EDATE($G62,$F62),$E62-Assumptions!$B$5)),IF($E62&lt;&gt;"",IF(Assumptions!$B$5="","",$E62-Assumptions!$B$5),IF(AND($G62&lt;&gt;"",$F62&lt;&gt;""),EDATE($G62,$F62),""))),""))</f>
        <v/>
      </c>
      <c r="K62" s="10">
        <f>IF(OR($A62="",$J62=""),"",IFERROR($J62-TODAY(),""))</f>
        <v/>
      </c>
      <c r="L62" s="9">
        <f>IF($A62="","",IF($J62="","Date needed—review",IF(Assumptions!$B$4="","Due window needed—review",IF($I62="Completed","Completed—confirm next cycle",IF($J62&lt;TODAY(),"Past due—review",IF($J62&lt;=TODAY()+Assumptions!$B$4,"Due soon—review","Planned"))))))</f>
        <v/>
      </c>
      <c r="M62" s="20" t="n"/>
    </row>
    <row r="63" ht="22" customHeight="1">
      <c r="A63" s="15" t="n"/>
      <c r="B63" s="16" t="n"/>
      <c r="C63" s="16" t="n"/>
      <c r="D63" s="15" t="n"/>
      <c r="E63" s="17" t="n"/>
      <c r="F63" s="18" t="n"/>
      <c r="G63" s="17" t="n"/>
      <c r="H63" s="15" t="n"/>
      <c r="I63" s="15" t="n"/>
      <c r="J63" s="19">
        <f>IF($A63="","",IFERROR(IF(AND($E63&lt;&gt;"",$G63&lt;&gt;"",$F63&lt;&gt;""),IF(Assumptions!$B$5="",EDATE($G63,$F63),MIN(EDATE($G63,$F63),$E63-Assumptions!$B$5)),IF($E63&lt;&gt;"",IF(Assumptions!$B$5="","",$E63-Assumptions!$B$5),IF(AND($G63&lt;&gt;"",$F63&lt;&gt;""),EDATE($G63,$F63),""))),""))</f>
        <v/>
      </c>
      <c r="K63" s="8">
        <f>IF(OR($A63="",$J63=""),"",IFERROR($J63-TODAY(),""))</f>
        <v/>
      </c>
      <c r="L63" s="7">
        <f>IF($A63="","",IF($J63="","Date needed—review",IF(Assumptions!$B$4="","Due window needed—review",IF($I63="Completed","Completed—confirm next cycle",IF($J63&lt;TODAY(),"Past due—review",IF($J63&lt;=TODAY()+Assumptions!$B$4,"Due soon—review","Planned"))))))</f>
        <v/>
      </c>
      <c r="M63" s="20" t="n"/>
    </row>
    <row r="64" ht="22" customHeight="1">
      <c r="A64" s="15" t="n"/>
      <c r="B64" s="16" t="n"/>
      <c r="C64" s="16" t="n"/>
      <c r="D64" s="15" t="n"/>
      <c r="E64" s="17" t="n"/>
      <c r="F64" s="18" t="n"/>
      <c r="G64" s="17" t="n"/>
      <c r="H64" s="15" t="n"/>
      <c r="I64" s="15" t="n"/>
      <c r="J64" s="21">
        <f>IF($A64="","",IFERROR(IF(AND($E64&lt;&gt;"",$G64&lt;&gt;"",$F64&lt;&gt;""),IF(Assumptions!$B$5="",EDATE($G64,$F64),MIN(EDATE($G64,$F64),$E64-Assumptions!$B$5)),IF($E64&lt;&gt;"",IF(Assumptions!$B$5="","",$E64-Assumptions!$B$5),IF(AND($G64&lt;&gt;"",$F64&lt;&gt;""),EDATE($G64,$F64),""))),""))</f>
        <v/>
      </c>
      <c r="K64" s="10">
        <f>IF(OR($A64="",$J64=""),"",IFERROR($J64-TODAY(),""))</f>
        <v/>
      </c>
      <c r="L64" s="9">
        <f>IF($A64="","",IF($J64="","Date needed—review",IF(Assumptions!$B$4="","Due window needed—review",IF($I64="Completed","Completed—confirm next cycle",IF($J64&lt;TODAY(),"Past due—review",IF($J64&lt;=TODAY()+Assumptions!$B$4,"Due soon—review","Planned"))))))</f>
        <v/>
      </c>
      <c r="M64" s="20" t="n"/>
    </row>
    <row r="65" ht="22" customHeight="1">
      <c r="A65" s="15" t="n"/>
      <c r="B65" s="16" t="n"/>
      <c r="C65" s="16" t="n"/>
      <c r="D65" s="15" t="n"/>
      <c r="E65" s="17" t="n"/>
      <c r="F65" s="18" t="n"/>
      <c r="G65" s="17" t="n"/>
      <c r="H65" s="15" t="n"/>
      <c r="I65" s="15" t="n"/>
      <c r="J65" s="19">
        <f>IF($A65="","",IFERROR(IF(AND($E65&lt;&gt;"",$G65&lt;&gt;"",$F65&lt;&gt;""),IF(Assumptions!$B$5="",EDATE($G65,$F65),MIN(EDATE($G65,$F65),$E65-Assumptions!$B$5)),IF($E65&lt;&gt;"",IF(Assumptions!$B$5="","",$E65-Assumptions!$B$5),IF(AND($G65&lt;&gt;"",$F65&lt;&gt;""),EDATE($G65,$F65),""))),""))</f>
        <v/>
      </c>
      <c r="K65" s="8">
        <f>IF(OR($A65="",$J65=""),"",IFERROR($J65-TODAY(),""))</f>
        <v/>
      </c>
      <c r="L65" s="7">
        <f>IF($A65="","",IF($J65="","Date needed—review",IF(Assumptions!$B$4="","Due window needed—review",IF($I65="Completed","Completed—confirm next cycle",IF($J65&lt;TODAY(),"Past due—review",IF($J65&lt;=TODAY()+Assumptions!$B$4,"Due soon—review","Planned"))))))</f>
        <v/>
      </c>
      <c r="M65" s="20" t="n"/>
    </row>
    <row r="66" ht="22" customHeight="1">
      <c r="A66" s="15" t="n"/>
      <c r="B66" s="16" t="n"/>
      <c r="C66" s="16" t="n"/>
      <c r="D66" s="15" t="n"/>
      <c r="E66" s="17" t="n"/>
      <c r="F66" s="18" t="n"/>
      <c r="G66" s="17" t="n"/>
      <c r="H66" s="15" t="n"/>
      <c r="I66" s="15" t="n"/>
      <c r="J66" s="21">
        <f>IF($A66="","",IFERROR(IF(AND($E66&lt;&gt;"",$G66&lt;&gt;"",$F66&lt;&gt;""),IF(Assumptions!$B$5="",EDATE($G66,$F66),MIN(EDATE($G66,$F66),$E66-Assumptions!$B$5)),IF($E66&lt;&gt;"",IF(Assumptions!$B$5="","",$E66-Assumptions!$B$5),IF(AND($G66&lt;&gt;"",$F66&lt;&gt;""),EDATE($G66,$F66),""))),""))</f>
        <v/>
      </c>
      <c r="K66" s="10">
        <f>IF(OR($A66="",$J66=""),"",IFERROR($J66-TODAY(),""))</f>
        <v/>
      </c>
      <c r="L66" s="9">
        <f>IF($A66="","",IF($J66="","Date needed—review",IF(Assumptions!$B$4="","Due window needed—review",IF($I66="Completed","Completed—confirm next cycle",IF($J66&lt;TODAY(),"Past due—review",IF($J66&lt;=TODAY()+Assumptions!$B$4,"Due soon—review","Planned"))))))</f>
        <v/>
      </c>
      <c r="M66" s="20" t="n"/>
    </row>
    <row r="67" ht="22" customHeight="1">
      <c r="A67" s="15" t="n"/>
      <c r="B67" s="16" t="n"/>
      <c r="C67" s="16" t="n"/>
      <c r="D67" s="15" t="n"/>
      <c r="E67" s="17" t="n"/>
      <c r="F67" s="18" t="n"/>
      <c r="G67" s="17" t="n"/>
      <c r="H67" s="15" t="n"/>
      <c r="I67" s="15" t="n"/>
      <c r="J67" s="19">
        <f>IF($A67="","",IFERROR(IF(AND($E67&lt;&gt;"",$G67&lt;&gt;"",$F67&lt;&gt;""),IF(Assumptions!$B$5="",EDATE($G67,$F67),MIN(EDATE($G67,$F67),$E67-Assumptions!$B$5)),IF($E67&lt;&gt;"",IF(Assumptions!$B$5="","",$E67-Assumptions!$B$5),IF(AND($G67&lt;&gt;"",$F67&lt;&gt;""),EDATE($G67,$F67),""))),""))</f>
        <v/>
      </c>
      <c r="K67" s="8">
        <f>IF(OR($A67="",$J67=""),"",IFERROR($J67-TODAY(),""))</f>
        <v/>
      </c>
      <c r="L67" s="7">
        <f>IF($A67="","",IF($J67="","Date needed—review",IF(Assumptions!$B$4="","Due window needed—review",IF($I67="Completed","Completed—confirm next cycle",IF($J67&lt;TODAY(),"Past due—review",IF($J67&lt;=TODAY()+Assumptions!$B$4,"Due soon—review","Planned"))))))</f>
        <v/>
      </c>
      <c r="M67" s="20" t="n"/>
    </row>
    <row r="68" ht="22" customHeight="1">
      <c r="A68" s="15" t="n"/>
      <c r="B68" s="16" t="n"/>
      <c r="C68" s="16" t="n"/>
      <c r="D68" s="15" t="n"/>
      <c r="E68" s="17" t="n"/>
      <c r="F68" s="18" t="n"/>
      <c r="G68" s="17" t="n"/>
      <c r="H68" s="15" t="n"/>
      <c r="I68" s="15" t="n"/>
      <c r="J68" s="21">
        <f>IF($A68="","",IFERROR(IF(AND($E68&lt;&gt;"",$G68&lt;&gt;"",$F68&lt;&gt;""),IF(Assumptions!$B$5="",EDATE($G68,$F68),MIN(EDATE($G68,$F68),$E68-Assumptions!$B$5)),IF($E68&lt;&gt;"",IF(Assumptions!$B$5="","",$E68-Assumptions!$B$5),IF(AND($G68&lt;&gt;"",$F68&lt;&gt;""),EDATE($G68,$F68),""))),""))</f>
        <v/>
      </c>
      <c r="K68" s="10">
        <f>IF(OR($A68="",$J68=""),"",IFERROR($J68-TODAY(),""))</f>
        <v/>
      </c>
      <c r="L68" s="9">
        <f>IF($A68="","",IF($J68="","Date needed—review",IF(Assumptions!$B$4="","Due window needed—review",IF($I68="Completed","Completed—confirm next cycle",IF($J68&lt;TODAY(),"Past due—review",IF($J68&lt;=TODAY()+Assumptions!$B$4,"Due soon—review","Planned"))))))</f>
        <v/>
      </c>
      <c r="M68" s="20" t="n"/>
    </row>
    <row r="69" ht="22" customHeight="1">
      <c r="A69" s="15" t="n"/>
      <c r="B69" s="16" t="n"/>
      <c r="C69" s="16" t="n"/>
      <c r="D69" s="15" t="n"/>
      <c r="E69" s="17" t="n"/>
      <c r="F69" s="18" t="n"/>
      <c r="G69" s="17" t="n"/>
      <c r="H69" s="15" t="n"/>
      <c r="I69" s="15" t="n"/>
      <c r="J69" s="19">
        <f>IF($A69="","",IFERROR(IF(AND($E69&lt;&gt;"",$G69&lt;&gt;"",$F69&lt;&gt;""),IF(Assumptions!$B$5="",EDATE($G69,$F69),MIN(EDATE($G69,$F69),$E69-Assumptions!$B$5)),IF($E69&lt;&gt;"",IF(Assumptions!$B$5="","",$E69-Assumptions!$B$5),IF(AND($G69&lt;&gt;"",$F69&lt;&gt;""),EDATE($G69,$F69),""))),""))</f>
        <v/>
      </c>
      <c r="K69" s="8">
        <f>IF(OR($A69="",$J69=""),"",IFERROR($J69-TODAY(),""))</f>
        <v/>
      </c>
      <c r="L69" s="7">
        <f>IF($A69="","",IF($J69="","Date needed—review",IF(Assumptions!$B$4="","Due window needed—review",IF($I69="Completed","Completed—confirm next cycle",IF($J69&lt;TODAY(),"Past due—review",IF($J69&lt;=TODAY()+Assumptions!$B$4,"Due soon—review","Planned"))))))</f>
        <v/>
      </c>
      <c r="M69" s="20" t="n"/>
    </row>
    <row r="70" ht="22" customHeight="1">
      <c r="A70" s="15" t="n"/>
      <c r="B70" s="16" t="n"/>
      <c r="C70" s="16" t="n"/>
      <c r="D70" s="15" t="n"/>
      <c r="E70" s="17" t="n"/>
      <c r="F70" s="18" t="n"/>
      <c r="G70" s="17" t="n"/>
      <c r="H70" s="15" t="n"/>
      <c r="I70" s="15" t="n"/>
      <c r="J70" s="21">
        <f>IF($A70="","",IFERROR(IF(AND($E70&lt;&gt;"",$G70&lt;&gt;"",$F70&lt;&gt;""),IF(Assumptions!$B$5="",EDATE($G70,$F70),MIN(EDATE($G70,$F70),$E70-Assumptions!$B$5)),IF($E70&lt;&gt;"",IF(Assumptions!$B$5="","",$E70-Assumptions!$B$5),IF(AND($G70&lt;&gt;"",$F70&lt;&gt;""),EDATE($G70,$F70),""))),""))</f>
        <v/>
      </c>
      <c r="K70" s="10">
        <f>IF(OR($A70="",$J70=""),"",IFERROR($J70-TODAY(),""))</f>
        <v/>
      </c>
      <c r="L70" s="9">
        <f>IF($A70="","",IF($J70="","Date needed—review",IF(Assumptions!$B$4="","Due window needed—review",IF($I70="Completed","Completed—confirm next cycle",IF($J70&lt;TODAY(),"Past due—review",IF($J70&lt;=TODAY()+Assumptions!$B$4,"Due soon—review","Planned"))))))</f>
        <v/>
      </c>
      <c r="M70" s="20" t="n"/>
    </row>
    <row r="71" ht="22" customHeight="1">
      <c r="A71" s="15" t="n"/>
      <c r="B71" s="16" t="n"/>
      <c r="C71" s="16" t="n"/>
      <c r="D71" s="15" t="n"/>
      <c r="E71" s="17" t="n"/>
      <c r="F71" s="18" t="n"/>
      <c r="G71" s="17" t="n"/>
      <c r="H71" s="15" t="n"/>
      <c r="I71" s="15" t="n"/>
      <c r="J71" s="19">
        <f>IF($A71="","",IFERROR(IF(AND($E71&lt;&gt;"",$G71&lt;&gt;"",$F71&lt;&gt;""),IF(Assumptions!$B$5="",EDATE($G71,$F71),MIN(EDATE($G71,$F71),$E71-Assumptions!$B$5)),IF($E71&lt;&gt;"",IF(Assumptions!$B$5="","",$E71-Assumptions!$B$5),IF(AND($G71&lt;&gt;"",$F71&lt;&gt;""),EDATE($G71,$F71),""))),""))</f>
        <v/>
      </c>
      <c r="K71" s="8">
        <f>IF(OR($A71="",$J71=""),"",IFERROR($J71-TODAY(),""))</f>
        <v/>
      </c>
      <c r="L71" s="7">
        <f>IF($A71="","",IF($J71="","Date needed—review",IF(Assumptions!$B$4="","Due window needed—review",IF($I71="Completed","Completed—confirm next cycle",IF($J71&lt;TODAY(),"Past due—review",IF($J71&lt;=TODAY()+Assumptions!$B$4,"Due soon—review","Planned"))))))</f>
        <v/>
      </c>
      <c r="M71" s="20" t="n"/>
    </row>
    <row r="72" ht="22" customHeight="1">
      <c r="A72" s="15" t="n"/>
      <c r="B72" s="16" t="n"/>
      <c r="C72" s="16" t="n"/>
      <c r="D72" s="15" t="n"/>
      <c r="E72" s="17" t="n"/>
      <c r="F72" s="18" t="n"/>
      <c r="G72" s="17" t="n"/>
      <c r="H72" s="15" t="n"/>
      <c r="I72" s="15" t="n"/>
      <c r="J72" s="21">
        <f>IF($A72="","",IFERROR(IF(AND($E72&lt;&gt;"",$G72&lt;&gt;"",$F72&lt;&gt;""),IF(Assumptions!$B$5="",EDATE($G72,$F72),MIN(EDATE($G72,$F72),$E72-Assumptions!$B$5)),IF($E72&lt;&gt;"",IF(Assumptions!$B$5="","",$E72-Assumptions!$B$5),IF(AND($G72&lt;&gt;"",$F72&lt;&gt;""),EDATE($G72,$F72),""))),""))</f>
        <v/>
      </c>
      <c r="K72" s="10">
        <f>IF(OR($A72="",$J72=""),"",IFERROR($J72-TODAY(),""))</f>
        <v/>
      </c>
      <c r="L72" s="9">
        <f>IF($A72="","",IF($J72="","Date needed—review",IF(Assumptions!$B$4="","Due window needed—review",IF($I72="Completed","Completed—confirm next cycle",IF($J72&lt;TODAY(),"Past due—review",IF($J72&lt;=TODAY()+Assumptions!$B$4,"Due soon—review","Planned"))))))</f>
        <v/>
      </c>
      <c r="M72" s="20" t="n"/>
    </row>
    <row r="73" ht="22" customHeight="1">
      <c r="A73" s="15" t="n"/>
      <c r="B73" s="16" t="n"/>
      <c r="C73" s="16" t="n"/>
      <c r="D73" s="15" t="n"/>
      <c r="E73" s="17" t="n"/>
      <c r="F73" s="18" t="n"/>
      <c r="G73" s="17" t="n"/>
      <c r="H73" s="15" t="n"/>
      <c r="I73" s="15" t="n"/>
      <c r="J73" s="19">
        <f>IF($A73="","",IFERROR(IF(AND($E73&lt;&gt;"",$G73&lt;&gt;"",$F73&lt;&gt;""),IF(Assumptions!$B$5="",EDATE($G73,$F73),MIN(EDATE($G73,$F73),$E73-Assumptions!$B$5)),IF($E73&lt;&gt;"",IF(Assumptions!$B$5="","",$E73-Assumptions!$B$5),IF(AND($G73&lt;&gt;"",$F73&lt;&gt;""),EDATE($G73,$F73),""))),""))</f>
        <v/>
      </c>
      <c r="K73" s="8">
        <f>IF(OR($A73="",$J73=""),"",IFERROR($J73-TODAY(),""))</f>
        <v/>
      </c>
      <c r="L73" s="7">
        <f>IF($A73="","",IF($J73="","Date needed—review",IF(Assumptions!$B$4="","Due window needed—review",IF($I73="Completed","Completed—confirm next cycle",IF($J73&lt;TODAY(),"Past due—review",IF($J73&lt;=TODAY()+Assumptions!$B$4,"Due soon—review","Planned"))))))</f>
        <v/>
      </c>
      <c r="M73" s="20" t="n"/>
    </row>
    <row r="74" ht="22" customHeight="1">
      <c r="A74" s="15" t="n"/>
      <c r="B74" s="16" t="n"/>
      <c r="C74" s="16" t="n"/>
      <c r="D74" s="15" t="n"/>
      <c r="E74" s="17" t="n"/>
      <c r="F74" s="18" t="n"/>
      <c r="G74" s="17" t="n"/>
      <c r="H74" s="15" t="n"/>
      <c r="I74" s="15" t="n"/>
      <c r="J74" s="21">
        <f>IF($A74="","",IFERROR(IF(AND($E74&lt;&gt;"",$G74&lt;&gt;"",$F74&lt;&gt;""),IF(Assumptions!$B$5="",EDATE($G74,$F74),MIN(EDATE($G74,$F74),$E74-Assumptions!$B$5)),IF($E74&lt;&gt;"",IF(Assumptions!$B$5="","",$E74-Assumptions!$B$5),IF(AND($G74&lt;&gt;"",$F74&lt;&gt;""),EDATE($G74,$F74),""))),""))</f>
        <v/>
      </c>
      <c r="K74" s="10">
        <f>IF(OR($A74="",$J74=""),"",IFERROR($J74-TODAY(),""))</f>
        <v/>
      </c>
      <c r="L74" s="9">
        <f>IF($A74="","",IF($J74="","Date needed—review",IF(Assumptions!$B$4="","Due window needed—review",IF($I74="Completed","Completed—confirm next cycle",IF($J74&lt;TODAY(),"Past due—review",IF($J74&lt;=TODAY()+Assumptions!$B$4,"Due soon—review","Planned"))))))</f>
        <v/>
      </c>
      <c r="M74" s="20" t="n"/>
    </row>
    <row r="75" ht="22" customHeight="1">
      <c r="A75" s="15" t="n"/>
      <c r="B75" s="16" t="n"/>
      <c r="C75" s="16" t="n"/>
      <c r="D75" s="15" t="n"/>
      <c r="E75" s="17" t="n"/>
      <c r="F75" s="18" t="n"/>
      <c r="G75" s="17" t="n"/>
      <c r="H75" s="15" t="n"/>
      <c r="I75" s="15" t="n"/>
      <c r="J75" s="19">
        <f>IF($A75="","",IFERROR(IF(AND($E75&lt;&gt;"",$G75&lt;&gt;"",$F75&lt;&gt;""),IF(Assumptions!$B$5="",EDATE($G75,$F75),MIN(EDATE($G75,$F75),$E75-Assumptions!$B$5)),IF($E75&lt;&gt;"",IF(Assumptions!$B$5="","",$E75-Assumptions!$B$5),IF(AND($G75&lt;&gt;"",$F75&lt;&gt;""),EDATE($G75,$F75),""))),""))</f>
        <v/>
      </c>
      <c r="K75" s="8">
        <f>IF(OR($A75="",$J75=""),"",IFERROR($J75-TODAY(),""))</f>
        <v/>
      </c>
      <c r="L75" s="7">
        <f>IF($A75="","",IF($J75="","Date needed—review",IF(Assumptions!$B$4="","Due window needed—review",IF($I75="Completed","Completed—confirm next cycle",IF($J75&lt;TODAY(),"Past due—review",IF($J75&lt;=TODAY()+Assumptions!$B$4,"Due soon—review","Planned"))))))</f>
        <v/>
      </c>
      <c r="M75" s="20" t="n"/>
    </row>
    <row r="76" ht="22" customHeight="1">
      <c r="A76" s="15" t="n"/>
      <c r="B76" s="16" t="n"/>
      <c r="C76" s="16" t="n"/>
      <c r="D76" s="15" t="n"/>
      <c r="E76" s="17" t="n"/>
      <c r="F76" s="18" t="n"/>
      <c r="G76" s="17" t="n"/>
      <c r="H76" s="15" t="n"/>
      <c r="I76" s="15" t="n"/>
      <c r="J76" s="21">
        <f>IF($A76="","",IFERROR(IF(AND($E76&lt;&gt;"",$G76&lt;&gt;"",$F76&lt;&gt;""),IF(Assumptions!$B$5="",EDATE($G76,$F76),MIN(EDATE($G76,$F76),$E76-Assumptions!$B$5)),IF($E76&lt;&gt;"",IF(Assumptions!$B$5="","",$E76-Assumptions!$B$5),IF(AND($G76&lt;&gt;"",$F76&lt;&gt;""),EDATE($G76,$F76),""))),""))</f>
        <v/>
      </c>
      <c r="K76" s="10">
        <f>IF(OR($A76="",$J76=""),"",IFERROR($J76-TODAY(),""))</f>
        <v/>
      </c>
      <c r="L76" s="9">
        <f>IF($A76="","",IF($J76="","Date needed—review",IF(Assumptions!$B$4="","Due window needed—review",IF($I76="Completed","Completed—confirm next cycle",IF($J76&lt;TODAY(),"Past due—review",IF($J76&lt;=TODAY()+Assumptions!$B$4,"Due soon—review","Planned"))))))</f>
        <v/>
      </c>
      <c r="M76" s="20" t="n"/>
    </row>
    <row r="77" ht="22" customHeight="1">
      <c r="A77" s="15" t="n"/>
      <c r="B77" s="16" t="n"/>
      <c r="C77" s="16" t="n"/>
      <c r="D77" s="15" t="n"/>
      <c r="E77" s="17" t="n"/>
      <c r="F77" s="18" t="n"/>
      <c r="G77" s="17" t="n"/>
      <c r="H77" s="15" t="n"/>
      <c r="I77" s="15" t="n"/>
      <c r="J77" s="19">
        <f>IF($A77="","",IFERROR(IF(AND($E77&lt;&gt;"",$G77&lt;&gt;"",$F77&lt;&gt;""),IF(Assumptions!$B$5="",EDATE($G77,$F77),MIN(EDATE($G77,$F77),$E77-Assumptions!$B$5)),IF($E77&lt;&gt;"",IF(Assumptions!$B$5="","",$E77-Assumptions!$B$5),IF(AND($G77&lt;&gt;"",$F77&lt;&gt;""),EDATE($G77,$F77),""))),""))</f>
        <v/>
      </c>
      <c r="K77" s="8">
        <f>IF(OR($A77="",$J77=""),"",IFERROR($J77-TODAY(),""))</f>
        <v/>
      </c>
      <c r="L77" s="7">
        <f>IF($A77="","",IF($J77="","Date needed—review",IF(Assumptions!$B$4="","Due window needed—review",IF($I77="Completed","Completed—confirm next cycle",IF($J77&lt;TODAY(),"Past due—review",IF($J77&lt;=TODAY()+Assumptions!$B$4,"Due soon—review","Planned"))))))</f>
        <v/>
      </c>
      <c r="M77" s="20" t="n"/>
    </row>
    <row r="78" ht="22" customHeight="1">
      <c r="A78" s="15" t="n"/>
      <c r="B78" s="16" t="n"/>
      <c r="C78" s="16" t="n"/>
      <c r="D78" s="15" t="n"/>
      <c r="E78" s="17" t="n"/>
      <c r="F78" s="18" t="n"/>
      <c r="G78" s="17" t="n"/>
      <c r="H78" s="15" t="n"/>
      <c r="I78" s="15" t="n"/>
      <c r="J78" s="21">
        <f>IF($A78="","",IFERROR(IF(AND($E78&lt;&gt;"",$G78&lt;&gt;"",$F78&lt;&gt;""),IF(Assumptions!$B$5="",EDATE($G78,$F78),MIN(EDATE($G78,$F78),$E78-Assumptions!$B$5)),IF($E78&lt;&gt;"",IF(Assumptions!$B$5="","",$E78-Assumptions!$B$5),IF(AND($G78&lt;&gt;"",$F78&lt;&gt;""),EDATE($G78,$F78),""))),""))</f>
        <v/>
      </c>
      <c r="K78" s="10">
        <f>IF(OR($A78="",$J78=""),"",IFERROR($J78-TODAY(),""))</f>
        <v/>
      </c>
      <c r="L78" s="9">
        <f>IF($A78="","",IF($J78="","Date needed—review",IF(Assumptions!$B$4="","Due window needed—review",IF($I78="Completed","Completed—confirm next cycle",IF($J78&lt;TODAY(),"Past due—review",IF($J78&lt;=TODAY()+Assumptions!$B$4,"Due soon—review","Planned"))))))</f>
        <v/>
      </c>
      <c r="M78" s="20" t="n"/>
    </row>
    <row r="79" ht="22" customHeight="1">
      <c r="A79" s="15" t="n"/>
      <c r="B79" s="16" t="n"/>
      <c r="C79" s="16" t="n"/>
      <c r="D79" s="15" t="n"/>
      <c r="E79" s="17" t="n"/>
      <c r="F79" s="18" t="n"/>
      <c r="G79" s="17" t="n"/>
      <c r="H79" s="15" t="n"/>
      <c r="I79" s="15" t="n"/>
      <c r="J79" s="19">
        <f>IF($A79="","",IFERROR(IF(AND($E79&lt;&gt;"",$G79&lt;&gt;"",$F79&lt;&gt;""),IF(Assumptions!$B$5="",EDATE($G79,$F79),MIN(EDATE($G79,$F79),$E79-Assumptions!$B$5)),IF($E79&lt;&gt;"",IF(Assumptions!$B$5="","",$E79-Assumptions!$B$5),IF(AND($G79&lt;&gt;"",$F79&lt;&gt;""),EDATE($G79,$F79),""))),""))</f>
        <v/>
      </c>
      <c r="K79" s="8">
        <f>IF(OR($A79="",$J79=""),"",IFERROR($J79-TODAY(),""))</f>
        <v/>
      </c>
      <c r="L79" s="7">
        <f>IF($A79="","",IF($J79="","Date needed—review",IF(Assumptions!$B$4="","Due window needed—review",IF($I79="Completed","Completed—confirm next cycle",IF($J79&lt;TODAY(),"Past due—review",IF($J79&lt;=TODAY()+Assumptions!$B$4,"Due soon—review","Planned"))))))</f>
        <v/>
      </c>
      <c r="M79" s="20" t="n"/>
    </row>
    <row r="80" ht="22" customHeight="1">
      <c r="A80" s="15" t="n"/>
      <c r="B80" s="16" t="n"/>
      <c r="C80" s="16" t="n"/>
      <c r="D80" s="15" t="n"/>
      <c r="E80" s="17" t="n"/>
      <c r="F80" s="18" t="n"/>
      <c r="G80" s="17" t="n"/>
      <c r="H80" s="15" t="n"/>
      <c r="I80" s="15" t="n"/>
      <c r="J80" s="21">
        <f>IF($A80="","",IFERROR(IF(AND($E80&lt;&gt;"",$G80&lt;&gt;"",$F80&lt;&gt;""),IF(Assumptions!$B$5="",EDATE($G80,$F80),MIN(EDATE($G80,$F80),$E80-Assumptions!$B$5)),IF($E80&lt;&gt;"",IF(Assumptions!$B$5="","",$E80-Assumptions!$B$5),IF(AND($G80&lt;&gt;"",$F80&lt;&gt;""),EDATE($G80,$F80),""))),""))</f>
        <v/>
      </c>
      <c r="K80" s="10">
        <f>IF(OR($A80="",$J80=""),"",IFERROR($J80-TODAY(),""))</f>
        <v/>
      </c>
      <c r="L80" s="9">
        <f>IF($A80="","",IF($J80="","Date needed—review",IF(Assumptions!$B$4="","Due window needed—review",IF($I80="Completed","Completed—confirm next cycle",IF($J80&lt;TODAY(),"Past due—review",IF($J80&lt;=TODAY()+Assumptions!$B$4,"Due soon—review","Planned"))))))</f>
        <v/>
      </c>
      <c r="M80" s="20" t="n"/>
    </row>
    <row r="81" ht="22" customHeight="1">
      <c r="A81" s="15" t="n"/>
      <c r="B81" s="16" t="n"/>
      <c r="C81" s="16" t="n"/>
      <c r="D81" s="15" t="n"/>
      <c r="E81" s="17" t="n"/>
      <c r="F81" s="18" t="n"/>
      <c r="G81" s="17" t="n"/>
      <c r="H81" s="15" t="n"/>
      <c r="I81" s="15" t="n"/>
      <c r="J81" s="19">
        <f>IF($A81="","",IFERROR(IF(AND($E81&lt;&gt;"",$G81&lt;&gt;"",$F81&lt;&gt;""),IF(Assumptions!$B$5="",EDATE($G81,$F81),MIN(EDATE($G81,$F81),$E81-Assumptions!$B$5)),IF($E81&lt;&gt;"",IF(Assumptions!$B$5="","",$E81-Assumptions!$B$5),IF(AND($G81&lt;&gt;"",$F81&lt;&gt;""),EDATE($G81,$F81),""))),""))</f>
        <v/>
      </c>
      <c r="K81" s="8">
        <f>IF(OR($A81="",$J81=""),"",IFERROR($J81-TODAY(),""))</f>
        <v/>
      </c>
      <c r="L81" s="7">
        <f>IF($A81="","",IF($J81="","Date needed—review",IF(Assumptions!$B$4="","Due window needed—review",IF($I81="Completed","Completed—confirm next cycle",IF($J81&lt;TODAY(),"Past due—review",IF($J81&lt;=TODAY()+Assumptions!$B$4,"Due soon—review","Planned"))))))</f>
        <v/>
      </c>
      <c r="M81" s="20" t="n"/>
    </row>
    <row r="82" ht="22" customHeight="1">
      <c r="A82" s="15" t="n"/>
      <c r="B82" s="16" t="n"/>
      <c r="C82" s="16" t="n"/>
      <c r="D82" s="15" t="n"/>
      <c r="E82" s="17" t="n"/>
      <c r="F82" s="18" t="n"/>
      <c r="G82" s="17" t="n"/>
      <c r="H82" s="15" t="n"/>
      <c r="I82" s="15" t="n"/>
      <c r="J82" s="21">
        <f>IF($A82="","",IFERROR(IF(AND($E82&lt;&gt;"",$G82&lt;&gt;"",$F82&lt;&gt;""),IF(Assumptions!$B$5="",EDATE($G82,$F82),MIN(EDATE($G82,$F82),$E82-Assumptions!$B$5)),IF($E82&lt;&gt;"",IF(Assumptions!$B$5="","",$E82-Assumptions!$B$5),IF(AND($G82&lt;&gt;"",$F82&lt;&gt;""),EDATE($G82,$F82),""))),""))</f>
        <v/>
      </c>
      <c r="K82" s="10">
        <f>IF(OR($A82="",$J82=""),"",IFERROR($J82-TODAY(),""))</f>
        <v/>
      </c>
      <c r="L82" s="9">
        <f>IF($A82="","",IF($J82="","Date needed—review",IF(Assumptions!$B$4="","Due window needed—review",IF($I82="Completed","Completed—confirm next cycle",IF($J82&lt;TODAY(),"Past due—review",IF($J82&lt;=TODAY()+Assumptions!$B$4,"Due soon—review","Planned"))))))</f>
        <v/>
      </c>
      <c r="M82" s="20" t="n"/>
    </row>
    <row r="83" ht="22" customHeight="1">
      <c r="A83" s="15" t="n"/>
      <c r="B83" s="16" t="n"/>
      <c r="C83" s="16" t="n"/>
      <c r="D83" s="15" t="n"/>
      <c r="E83" s="17" t="n"/>
      <c r="F83" s="18" t="n"/>
      <c r="G83" s="17" t="n"/>
      <c r="H83" s="15" t="n"/>
      <c r="I83" s="15" t="n"/>
      <c r="J83" s="19">
        <f>IF($A83="","",IFERROR(IF(AND($E83&lt;&gt;"",$G83&lt;&gt;"",$F83&lt;&gt;""),IF(Assumptions!$B$5="",EDATE($G83,$F83),MIN(EDATE($G83,$F83),$E83-Assumptions!$B$5)),IF($E83&lt;&gt;"",IF(Assumptions!$B$5="","",$E83-Assumptions!$B$5),IF(AND($G83&lt;&gt;"",$F83&lt;&gt;""),EDATE($G83,$F83),""))),""))</f>
        <v/>
      </c>
      <c r="K83" s="8">
        <f>IF(OR($A83="",$J83=""),"",IFERROR($J83-TODAY(),""))</f>
        <v/>
      </c>
      <c r="L83" s="7">
        <f>IF($A83="","",IF($J83="","Date needed—review",IF(Assumptions!$B$4="","Due window needed—review",IF($I83="Completed","Completed—confirm next cycle",IF($J83&lt;TODAY(),"Past due—review",IF($J83&lt;=TODAY()+Assumptions!$B$4,"Due soon—review","Planned"))))))</f>
        <v/>
      </c>
      <c r="M83" s="20" t="n"/>
    </row>
    <row r="84" ht="22" customHeight="1">
      <c r="A84" s="15" t="n"/>
      <c r="B84" s="16" t="n"/>
      <c r="C84" s="16" t="n"/>
      <c r="D84" s="15" t="n"/>
      <c r="E84" s="17" t="n"/>
      <c r="F84" s="18" t="n"/>
      <c r="G84" s="17" t="n"/>
      <c r="H84" s="15" t="n"/>
      <c r="I84" s="15" t="n"/>
      <c r="J84" s="21">
        <f>IF($A84="","",IFERROR(IF(AND($E84&lt;&gt;"",$G84&lt;&gt;"",$F84&lt;&gt;""),IF(Assumptions!$B$5="",EDATE($G84,$F84),MIN(EDATE($G84,$F84),$E84-Assumptions!$B$5)),IF($E84&lt;&gt;"",IF(Assumptions!$B$5="","",$E84-Assumptions!$B$5),IF(AND($G84&lt;&gt;"",$F84&lt;&gt;""),EDATE($G84,$F84),""))),""))</f>
        <v/>
      </c>
      <c r="K84" s="10">
        <f>IF(OR($A84="",$J84=""),"",IFERROR($J84-TODAY(),""))</f>
        <v/>
      </c>
      <c r="L84" s="9">
        <f>IF($A84="","",IF($J84="","Date needed—review",IF(Assumptions!$B$4="","Due window needed—review",IF($I84="Completed","Completed—confirm next cycle",IF($J84&lt;TODAY(),"Past due—review",IF($J84&lt;=TODAY()+Assumptions!$B$4,"Due soon—review","Planned"))))))</f>
        <v/>
      </c>
      <c r="M84" s="20" t="n"/>
    </row>
    <row r="85" ht="22" customHeight="1">
      <c r="A85" s="15" t="n"/>
      <c r="B85" s="16" t="n"/>
      <c r="C85" s="16" t="n"/>
      <c r="D85" s="15" t="n"/>
      <c r="E85" s="17" t="n"/>
      <c r="F85" s="18" t="n"/>
      <c r="G85" s="17" t="n"/>
      <c r="H85" s="15" t="n"/>
      <c r="I85" s="15" t="n"/>
      <c r="J85" s="19">
        <f>IF($A85="","",IFERROR(IF(AND($E85&lt;&gt;"",$G85&lt;&gt;"",$F85&lt;&gt;""),IF(Assumptions!$B$5="",EDATE($G85,$F85),MIN(EDATE($G85,$F85),$E85-Assumptions!$B$5)),IF($E85&lt;&gt;"",IF(Assumptions!$B$5="","",$E85-Assumptions!$B$5),IF(AND($G85&lt;&gt;"",$F85&lt;&gt;""),EDATE($G85,$F85),""))),""))</f>
        <v/>
      </c>
      <c r="K85" s="8">
        <f>IF(OR($A85="",$J85=""),"",IFERROR($J85-TODAY(),""))</f>
        <v/>
      </c>
      <c r="L85" s="7">
        <f>IF($A85="","",IF($J85="","Date needed—review",IF(Assumptions!$B$4="","Due window needed—review",IF($I85="Completed","Completed—confirm next cycle",IF($J85&lt;TODAY(),"Past due—review",IF($J85&lt;=TODAY()+Assumptions!$B$4,"Due soon—review","Planned"))))))</f>
        <v/>
      </c>
      <c r="M85" s="20" t="n"/>
    </row>
    <row r="86" ht="22" customHeight="1">
      <c r="A86" s="15" t="n"/>
      <c r="B86" s="16" t="n"/>
      <c r="C86" s="16" t="n"/>
      <c r="D86" s="15" t="n"/>
      <c r="E86" s="17" t="n"/>
      <c r="F86" s="18" t="n"/>
      <c r="G86" s="17" t="n"/>
      <c r="H86" s="15" t="n"/>
      <c r="I86" s="15" t="n"/>
      <c r="J86" s="21">
        <f>IF($A86="","",IFERROR(IF(AND($E86&lt;&gt;"",$G86&lt;&gt;"",$F86&lt;&gt;""),IF(Assumptions!$B$5="",EDATE($G86,$F86),MIN(EDATE($G86,$F86),$E86-Assumptions!$B$5)),IF($E86&lt;&gt;"",IF(Assumptions!$B$5="","",$E86-Assumptions!$B$5),IF(AND($G86&lt;&gt;"",$F86&lt;&gt;""),EDATE($G86,$F86),""))),""))</f>
        <v/>
      </c>
      <c r="K86" s="10">
        <f>IF(OR($A86="",$J86=""),"",IFERROR($J86-TODAY(),""))</f>
        <v/>
      </c>
      <c r="L86" s="9">
        <f>IF($A86="","",IF($J86="","Date needed—review",IF(Assumptions!$B$4="","Due window needed—review",IF($I86="Completed","Completed—confirm next cycle",IF($J86&lt;TODAY(),"Past due—review",IF($J86&lt;=TODAY()+Assumptions!$B$4,"Due soon—review","Planned"))))))</f>
        <v/>
      </c>
      <c r="M86" s="20" t="n"/>
    </row>
    <row r="87" ht="22" customHeight="1">
      <c r="A87" s="15" t="n"/>
      <c r="B87" s="16" t="n"/>
      <c r="C87" s="16" t="n"/>
      <c r="D87" s="15" t="n"/>
      <c r="E87" s="17" t="n"/>
      <c r="F87" s="18" t="n"/>
      <c r="G87" s="17" t="n"/>
      <c r="H87" s="15" t="n"/>
      <c r="I87" s="15" t="n"/>
      <c r="J87" s="19">
        <f>IF($A87="","",IFERROR(IF(AND($E87&lt;&gt;"",$G87&lt;&gt;"",$F87&lt;&gt;""),IF(Assumptions!$B$5="",EDATE($G87,$F87),MIN(EDATE($G87,$F87),$E87-Assumptions!$B$5)),IF($E87&lt;&gt;"",IF(Assumptions!$B$5="","",$E87-Assumptions!$B$5),IF(AND($G87&lt;&gt;"",$F87&lt;&gt;""),EDATE($G87,$F87),""))),""))</f>
        <v/>
      </c>
      <c r="K87" s="8">
        <f>IF(OR($A87="",$J87=""),"",IFERROR($J87-TODAY(),""))</f>
        <v/>
      </c>
      <c r="L87" s="7">
        <f>IF($A87="","",IF($J87="","Date needed—review",IF(Assumptions!$B$4="","Due window needed—review",IF($I87="Completed","Completed—confirm next cycle",IF($J87&lt;TODAY(),"Past due—review",IF($J87&lt;=TODAY()+Assumptions!$B$4,"Due soon—review","Planned"))))))</f>
        <v/>
      </c>
      <c r="M87" s="20" t="n"/>
    </row>
    <row r="88" ht="22" customHeight="1">
      <c r="A88" s="15" t="n"/>
      <c r="B88" s="16" t="n"/>
      <c r="C88" s="16" t="n"/>
      <c r="D88" s="15" t="n"/>
      <c r="E88" s="17" t="n"/>
      <c r="F88" s="18" t="n"/>
      <c r="G88" s="17" t="n"/>
      <c r="H88" s="15" t="n"/>
      <c r="I88" s="15" t="n"/>
      <c r="J88" s="21">
        <f>IF($A88="","",IFERROR(IF(AND($E88&lt;&gt;"",$G88&lt;&gt;"",$F88&lt;&gt;""),IF(Assumptions!$B$5="",EDATE($G88,$F88),MIN(EDATE($G88,$F88),$E88-Assumptions!$B$5)),IF($E88&lt;&gt;"",IF(Assumptions!$B$5="","",$E88-Assumptions!$B$5),IF(AND($G88&lt;&gt;"",$F88&lt;&gt;""),EDATE($G88,$F88),""))),""))</f>
        <v/>
      </c>
      <c r="K88" s="10">
        <f>IF(OR($A88="",$J88=""),"",IFERROR($J88-TODAY(),""))</f>
        <v/>
      </c>
      <c r="L88" s="9">
        <f>IF($A88="","",IF($J88="","Date needed—review",IF(Assumptions!$B$4="","Due window needed—review",IF($I88="Completed","Completed—confirm next cycle",IF($J88&lt;TODAY(),"Past due—review",IF($J88&lt;=TODAY()+Assumptions!$B$4,"Due soon—review","Planned"))))))</f>
        <v/>
      </c>
      <c r="M88" s="20" t="n"/>
    </row>
    <row r="89" ht="22" customHeight="1">
      <c r="A89" s="15" t="n"/>
      <c r="B89" s="16" t="n"/>
      <c r="C89" s="16" t="n"/>
      <c r="D89" s="15" t="n"/>
      <c r="E89" s="17" t="n"/>
      <c r="F89" s="18" t="n"/>
      <c r="G89" s="17" t="n"/>
      <c r="H89" s="15" t="n"/>
      <c r="I89" s="15" t="n"/>
      <c r="J89" s="19">
        <f>IF($A89="","",IFERROR(IF(AND($E89&lt;&gt;"",$G89&lt;&gt;"",$F89&lt;&gt;""),IF(Assumptions!$B$5="",EDATE($G89,$F89),MIN(EDATE($G89,$F89),$E89-Assumptions!$B$5)),IF($E89&lt;&gt;"",IF(Assumptions!$B$5="","",$E89-Assumptions!$B$5),IF(AND($G89&lt;&gt;"",$F89&lt;&gt;""),EDATE($G89,$F89),""))),""))</f>
        <v/>
      </c>
      <c r="K89" s="8">
        <f>IF(OR($A89="",$J89=""),"",IFERROR($J89-TODAY(),""))</f>
        <v/>
      </c>
      <c r="L89" s="7">
        <f>IF($A89="","",IF($J89="","Date needed—review",IF(Assumptions!$B$4="","Due window needed—review",IF($I89="Completed","Completed—confirm next cycle",IF($J89&lt;TODAY(),"Past due—review",IF($J89&lt;=TODAY()+Assumptions!$B$4,"Due soon—review","Planned"))))))</f>
        <v/>
      </c>
      <c r="M89" s="20" t="n"/>
    </row>
    <row r="90" ht="22" customHeight="1">
      <c r="A90" s="15" t="n"/>
      <c r="B90" s="16" t="n"/>
      <c r="C90" s="16" t="n"/>
      <c r="D90" s="15" t="n"/>
      <c r="E90" s="17" t="n"/>
      <c r="F90" s="18" t="n"/>
      <c r="G90" s="17" t="n"/>
      <c r="H90" s="15" t="n"/>
      <c r="I90" s="15" t="n"/>
      <c r="J90" s="21">
        <f>IF($A90="","",IFERROR(IF(AND($E90&lt;&gt;"",$G90&lt;&gt;"",$F90&lt;&gt;""),IF(Assumptions!$B$5="",EDATE($G90,$F90),MIN(EDATE($G90,$F90),$E90-Assumptions!$B$5)),IF($E90&lt;&gt;"",IF(Assumptions!$B$5="","",$E90-Assumptions!$B$5),IF(AND($G90&lt;&gt;"",$F90&lt;&gt;""),EDATE($G90,$F90),""))),""))</f>
        <v/>
      </c>
      <c r="K90" s="10">
        <f>IF(OR($A90="",$J90=""),"",IFERROR($J90-TODAY(),""))</f>
        <v/>
      </c>
      <c r="L90" s="9">
        <f>IF($A90="","",IF($J90="","Date needed—review",IF(Assumptions!$B$4="","Due window needed—review",IF($I90="Completed","Completed—confirm next cycle",IF($J90&lt;TODAY(),"Past due—review",IF($J90&lt;=TODAY()+Assumptions!$B$4,"Due soon—review","Planned"))))))</f>
        <v/>
      </c>
      <c r="M90" s="20" t="n"/>
    </row>
    <row r="91" ht="22" customHeight="1">
      <c r="A91" s="15" t="n"/>
      <c r="B91" s="16" t="n"/>
      <c r="C91" s="16" t="n"/>
      <c r="D91" s="15" t="n"/>
      <c r="E91" s="17" t="n"/>
      <c r="F91" s="18" t="n"/>
      <c r="G91" s="17" t="n"/>
      <c r="H91" s="15" t="n"/>
      <c r="I91" s="15" t="n"/>
      <c r="J91" s="19">
        <f>IF($A91="","",IFERROR(IF(AND($E91&lt;&gt;"",$G91&lt;&gt;"",$F91&lt;&gt;""),IF(Assumptions!$B$5="",EDATE($G91,$F91),MIN(EDATE($G91,$F91),$E91-Assumptions!$B$5)),IF($E91&lt;&gt;"",IF(Assumptions!$B$5="","",$E91-Assumptions!$B$5),IF(AND($G91&lt;&gt;"",$F91&lt;&gt;""),EDATE($G91,$F91),""))),""))</f>
        <v/>
      </c>
      <c r="K91" s="8">
        <f>IF(OR($A91="",$J91=""),"",IFERROR($J91-TODAY(),""))</f>
        <v/>
      </c>
      <c r="L91" s="7">
        <f>IF($A91="","",IF($J91="","Date needed—review",IF(Assumptions!$B$4="","Due window needed—review",IF($I91="Completed","Completed—confirm next cycle",IF($J91&lt;TODAY(),"Past due—review",IF($J91&lt;=TODAY()+Assumptions!$B$4,"Due soon—review","Planned"))))))</f>
        <v/>
      </c>
      <c r="M91" s="20" t="n"/>
    </row>
    <row r="92" ht="22" customHeight="1">
      <c r="A92" s="15" t="n"/>
      <c r="B92" s="16" t="n"/>
      <c r="C92" s="16" t="n"/>
      <c r="D92" s="15" t="n"/>
      <c r="E92" s="17" t="n"/>
      <c r="F92" s="18" t="n"/>
      <c r="G92" s="17" t="n"/>
      <c r="H92" s="15" t="n"/>
      <c r="I92" s="15" t="n"/>
      <c r="J92" s="21">
        <f>IF($A92="","",IFERROR(IF(AND($E92&lt;&gt;"",$G92&lt;&gt;"",$F92&lt;&gt;""),IF(Assumptions!$B$5="",EDATE($G92,$F92),MIN(EDATE($G92,$F92),$E92-Assumptions!$B$5)),IF($E92&lt;&gt;"",IF(Assumptions!$B$5="","",$E92-Assumptions!$B$5),IF(AND($G92&lt;&gt;"",$F92&lt;&gt;""),EDATE($G92,$F92),""))),""))</f>
        <v/>
      </c>
      <c r="K92" s="10">
        <f>IF(OR($A92="",$J92=""),"",IFERROR($J92-TODAY(),""))</f>
        <v/>
      </c>
      <c r="L92" s="9">
        <f>IF($A92="","",IF($J92="","Date needed—review",IF(Assumptions!$B$4="","Due window needed—review",IF($I92="Completed","Completed—confirm next cycle",IF($J92&lt;TODAY(),"Past due—review",IF($J92&lt;=TODAY()+Assumptions!$B$4,"Due soon—review","Planned"))))))</f>
        <v/>
      </c>
      <c r="M92" s="20" t="n"/>
    </row>
    <row r="93" ht="22" customHeight="1">
      <c r="A93" s="15" t="n"/>
      <c r="B93" s="16" t="n"/>
      <c r="C93" s="16" t="n"/>
      <c r="D93" s="15" t="n"/>
      <c r="E93" s="17" t="n"/>
      <c r="F93" s="18" t="n"/>
      <c r="G93" s="17" t="n"/>
      <c r="H93" s="15" t="n"/>
      <c r="I93" s="15" t="n"/>
      <c r="J93" s="19">
        <f>IF($A93="","",IFERROR(IF(AND($E93&lt;&gt;"",$G93&lt;&gt;"",$F93&lt;&gt;""),IF(Assumptions!$B$5="",EDATE($G93,$F93),MIN(EDATE($G93,$F93),$E93-Assumptions!$B$5)),IF($E93&lt;&gt;"",IF(Assumptions!$B$5="","",$E93-Assumptions!$B$5),IF(AND($G93&lt;&gt;"",$F93&lt;&gt;""),EDATE($G93,$F93),""))),""))</f>
        <v/>
      </c>
      <c r="K93" s="8">
        <f>IF(OR($A93="",$J93=""),"",IFERROR($J93-TODAY(),""))</f>
        <v/>
      </c>
      <c r="L93" s="7">
        <f>IF($A93="","",IF($J93="","Date needed—review",IF(Assumptions!$B$4="","Due window needed—review",IF($I93="Completed","Completed—confirm next cycle",IF($J93&lt;TODAY(),"Past due—review",IF($J93&lt;=TODAY()+Assumptions!$B$4,"Due soon—review","Planned"))))))</f>
        <v/>
      </c>
      <c r="M93" s="20" t="n"/>
    </row>
    <row r="94" ht="22" customHeight="1">
      <c r="A94" s="15" t="n"/>
      <c r="B94" s="16" t="n"/>
      <c r="C94" s="16" t="n"/>
      <c r="D94" s="15" t="n"/>
      <c r="E94" s="17" t="n"/>
      <c r="F94" s="18" t="n"/>
      <c r="G94" s="17" t="n"/>
      <c r="H94" s="15" t="n"/>
      <c r="I94" s="15" t="n"/>
      <c r="J94" s="21">
        <f>IF($A94="","",IFERROR(IF(AND($E94&lt;&gt;"",$G94&lt;&gt;"",$F94&lt;&gt;""),IF(Assumptions!$B$5="",EDATE($G94,$F94),MIN(EDATE($G94,$F94),$E94-Assumptions!$B$5)),IF($E94&lt;&gt;"",IF(Assumptions!$B$5="","",$E94-Assumptions!$B$5),IF(AND($G94&lt;&gt;"",$F94&lt;&gt;""),EDATE($G94,$F94),""))),""))</f>
        <v/>
      </c>
      <c r="K94" s="10">
        <f>IF(OR($A94="",$J94=""),"",IFERROR($J94-TODAY(),""))</f>
        <v/>
      </c>
      <c r="L94" s="9">
        <f>IF($A94="","",IF($J94="","Date needed—review",IF(Assumptions!$B$4="","Due window needed—review",IF($I94="Completed","Completed—confirm next cycle",IF($J94&lt;TODAY(),"Past due—review",IF($J94&lt;=TODAY()+Assumptions!$B$4,"Due soon—review","Planned"))))))</f>
        <v/>
      </c>
      <c r="M94" s="20" t="n"/>
    </row>
    <row r="95" ht="22" customHeight="1">
      <c r="A95" s="15" t="n"/>
      <c r="B95" s="16" t="n"/>
      <c r="C95" s="16" t="n"/>
      <c r="D95" s="15" t="n"/>
      <c r="E95" s="17" t="n"/>
      <c r="F95" s="18" t="n"/>
      <c r="G95" s="17" t="n"/>
      <c r="H95" s="15" t="n"/>
      <c r="I95" s="15" t="n"/>
      <c r="J95" s="19">
        <f>IF($A95="","",IFERROR(IF(AND($E95&lt;&gt;"",$G95&lt;&gt;"",$F95&lt;&gt;""),IF(Assumptions!$B$5="",EDATE($G95,$F95),MIN(EDATE($G95,$F95),$E95-Assumptions!$B$5)),IF($E95&lt;&gt;"",IF(Assumptions!$B$5="","",$E95-Assumptions!$B$5),IF(AND($G95&lt;&gt;"",$F95&lt;&gt;""),EDATE($G95,$F95),""))),""))</f>
        <v/>
      </c>
      <c r="K95" s="8">
        <f>IF(OR($A95="",$J95=""),"",IFERROR($J95-TODAY(),""))</f>
        <v/>
      </c>
      <c r="L95" s="7">
        <f>IF($A95="","",IF($J95="","Date needed—review",IF(Assumptions!$B$4="","Due window needed—review",IF($I95="Completed","Completed—confirm next cycle",IF($J95&lt;TODAY(),"Past due—review",IF($J95&lt;=TODAY()+Assumptions!$B$4,"Due soon—review","Planned"))))))</f>
        <v/>
      </c>
      <c r="M95" s="20" t="n"/>
    </row>
    <row r="96" ht="22" customHeight="1">
      <c r="A96" s="15" t="n"/>
      <c r="B96" s="16" t="n"/>
      <c r="C96" s="16" t="n"/>
      <c r="D96" s="15" t="n"/>
      <c r="E96" s="17" t="n"/>
      <c r="F96" s="18" t="n"/>
      <c r="G96" s="17" t="n"/>
      <c r="H96" s="15" t="n"/>
      <c r="I96" s="15" t="n"/>
      <c r="J96" s="21">
        <f>IF($A96="","",IFERROR(IF(AND($E96&lt;&gt;"",$G96&lt;&gt;"",$F96&lt;&gt;""),IF(Assumptions!$B$5="",EDATE($G96,$F96),MIN(EDATE($G96,$F96),$E96-Assumptions!$B$5)),IF($E96&lt;&gt;"",IF(Assumptions!$B$5="","",$E96-Assumptions!$B$5),IF(AND($G96&lt;&gt;"",$F96&lt;&gt;""),EDATE($G96,$F96),""))),""))</f>
        <v/>
      </c>
      <c r="K96" s="10">
        <f>IF(OR($A96="",$J96=""),"",IFERROR($J96-TODAY(),""))</f>
        <v/>
      </c>
      <c r="L96" s="9">
        <f>IF($A96="","",IF($J96="","Date needed—review",IF(Assumptions!$B$4="","Due window needed—review",IF($I96="Completed","Completed—confirm next cycle",IF($J96&lt;TODAY(),"Past due—review",IF($J96&lt;=TODAY()+Assumptions!$B$4,"Due soon—review","Planned"))))))</f>
        <v/>
      </c>
      <c r="M96" s="20" t="n"/>
    </row>
    <row r="97" ht="22" customHeight="1">
      <c r="A97" s="15" t="n"/>
      <c r="B97" s="16" t="n"/>
      <c r="C97" s="16" t="n"/>
      <c r="D97" s="15" t="n"/>
      <c r="E97" s="17" t="n"/>
      <c r="F97" s="18" t="n"/>
      <c r="G97" s="17" t="n"/>
      <c r="H97" s="15" t="n"/>
      <c r="I97" s="15" t="n"/>
      <c r="J97" s="19">
        <f>IF($A97="","",IFERROR(IF(AND($E97&lt;&gt;"",$G97&lt;&gt;"",$F97&lt;&gt;""),IF(Assumptions!$B$5="",EDATE($G97,$F97),MIN(EDATE($G97,$F97),$E97-Assumptions!$B$5)),IF($E97&lt;&gt;"",IF(Assumptions!$B$5="","",$E97-Assumptions!$B$5),IF(AND($G97&lt;&gt;"",$F97&lt;&gt;""),EDATE($G97,$F97),""))),""))</f>
        <v/>
      </c>
      <c r="K97" s="8">
        <f>IF(OR($A97="",$J97=""),"",IFERROR($J97-TODAY(),""))</f>
        <v/>
      </c>
      <c r="L97" s="7">
        <f>IF($A97="","",IF($J97="","Date needed—review",IF(Assumptions!$B$4="","Due window needed—review",IF($I97="Completed","Completed—confirm next cycle",IF($J97&lt;TODAY(),"Past due—review",IF($J97&lt;=TODAY()+Assumptions!$B$4,"Due soon—review","Planned"))))))</f>
        <v/>
      </c>
      <c r="M97" s="20" t="n"/>
    </row>
    <row r="98" ht="22" customHeight="1">
      <c r="A98" s="15" t="n"/>
      <c r="B98" s="16" t="n"/>
      <c r="C98" s="16" t="n"/>
      <c r="D98" s="15" t="n"/>
      <c r="E98" s="17" t="n"/>
      <c r="F98" s="18" t="n"/>
      <c r="G98" s="17" t="n"/>
      <c r="H98" s="15" t="n"/>
      <c r="I98" s="15" t="n"/>
      <c r="J98" s="21">
        <f>IF($A98="","",IFERROR(IF(AND($E98&lt;&gt;"",$G98&lt;&gt;"",$F98&lt;&gt;""),IF(Assumptions!$B$5="",EDATE($G98,$F98),MIN(EDATE($G98,$F98),$E98-Assumptions!$B$5)),IF($E98&lt;&gt;"",IF(Assumptions!$B$5="","",$E98-Assumptions!$B$5),IF(AND($G98&lt;&gt;"",$F98&lt;&gt;""),EDATE($G98,$F98),""))),""))</f>
        <v/>
      </c>
      <c r="K98" s="10">
        <f>IF(OR($A98="",$J98=""),"",IFERROR($J98-TODAY(),""))</f>
        <v/>
      </c>
      <c r="L98" s="9">
        <f>IF($A98="","",IF($J98="","Date needed—review",IF(Assumptions!$B$4="","Due window needed—review",IF($I98="Completed","Completed—confirm next cycle",IF($J98&lt;TODAY(),"Past due—review",IF($J98&lt;=TODAY()+Assumptions!$B$4,"Due soon—review","Planned"))))))</f>
        <v/>
      </c>
      <c r="M98" s="20" t="n"/>
    </row>
    <row r="99" ht="22" customHeight="1">
      <c r="A99" s="15" t="n"/>
      <c r="B99" s="16" t="n"/>
      <c r="C99" s="16" t="n"/>
      <c r="D99" s="15" t="n"/>
      <c r="E99" s="17" t="n"/>
      <c r="F99" s="18" t="n"/>
      <c r="G99" s="17" t="n"/>
      <c r="H99" s="15" t="n"/>
      <c r="I99" s="15" t="n"/>
      <c r="J99" s="19">
        <f>IF($A99="","",IFERROR(IF(AND($E99&lt;&gt;"",$G99&lt;&gt;"",$F99&lt;&gt;""),IF(Assumptions!$B$5="",EDATE($G99,$F99),MIN(EDATE($G99,$F99),$E99-Assumptions!$B$5)),IF($E99&lt;&gt;"",IF(Assumptions!$B$5="","",$E99-Assumptions!$B$5),IF(AND($G99&lt;&gt;"",$F99&lt;&gt;""),EDATE($G99,$F99),""))),""))</f>
        <v/>
      </c>
      <c r="K99" s="8">
        <f>IF(OR($A99="",$J99=""),"",IFERROR($J99-TODAY(),""))</f>
        <v/>
      </c>
      <c r="L99" s="7">
        <f>IF($A99="","",IF($J99="","Date needed—review",IF(Assumptions!$B$4="","Due window needed—review",IF($I99="Completed","Completed—confirm next cycle",IF($J99&lt;TODAY(),"Past due—review",IF($J99&lt;=TODAY()+Assumptions!$B$4,"Due soon—review","Planned"))))))</f>
        <v/>
      </c>
      <c r="M99" s="20" t="n"/>
    </row>
    <row r="100" ht="22" customHeight="1">
      <c r="A100" s="15" t="n"/>
      <c r="B100" s="16" t="n"/>
      <c r="C100" s="16" t="n"/>
      <c r="D100" s="15" t="n"/>
      <c r="E100" s="17" t="n"/>
      <c r="F100" s="18" t="n"/>
      <c r="G100" s="17" t="n"/>
      <c r="H100" s="15" t="n"/>
      <c r="I100" s="15" t="n"/>
      <c r="J100" s="21">
        <f>IF($A100="","",IFERROR(IF(AND($E100&lt;&gt;"",$G100&lt;&gt;"",$F100&lt;&gt;""),IF(Assumptions!$B$5="",EDATE($G100,$F100),MIN(EDATE($G100,$F100),$E100-Assumptions!$B$5)),IF($E100&lt;&gt;"",IF(Assumptions!$B$5="","",$E100-Assumptions!$B$5),IF(AND($G100&lt;&gt;"",$F100&lt;&gt;""),EDATE($G100,$F100),""))),""))</f>
        <v/>
      </c>
      <c r="K100" s="10">
        <f>IF(OR($A100="",$J100=""),"",IFERROR($J100-TODAY(),""))</f>
        <v/>
      </c>
      <c r="L100" s="9">
        <f>IF($A100="","",IF($J100="","Date needed—review",IF(Assumptions!$B$4="","Due window needed—review",IF($I100="Completed","Completed—confirm next cycle",IF($J100&lt;TODAY(),"Past due—review",IF($J100&lt;=TODAY()+Assumptions!$B$4,"Due soon—review","Planned"))))))</f>
        <v/>
      </c>
      <c r="M100" s="20" t="n"/>
    </row>
    <row r="101" ht="22" customHeight="1">
      <c r="A101" s="15" t="n"/>
      <c r="B101" s="16" t="n"/>
      <c r="C101" s="16" t="n"/>
      <c r="D101" s="15" t="n"/>
      <c r="E101" s="17" t="n"/>
      <c r="F101" s="18" t="n"/>
      <c r="G101" s="17" t="n"/>
      <c r="H101" s="15" t="n"/>
      <c r="I101" s="15" t="n"/>
      <c r="J101" s="19">
        <f>IF($A101="","",IFERROR(IF(AND($E101&lt;&gt;"",$G101&lt;&gt;"",$F101&lt;&gt;""),IF(Assumptions!$B$5="",EDATE($G101,$F101),MIN(EDATE($G101,$F101),$E101-Assumptions!$B$5)),IF($E101&lt;&gt;"",IF(Assumptions!$B$5="","",$E101-Assumptions!$B$5),IF(AND($G101&lt;&gt;"",$F101&lt;&gt;""),EDATE($G101,$F101),""))),""))</f>
        <v/>
      </c>
      <c r="K101" s="8">
        <f>IF(OR($A101="",$J101=""),"",IFERROR($J101-TODAY(),""))</f>
        <v/>
      </c>
      <c r="L101" s="7">
        <f>IF($A101="","",IF($J101="","Date needed—review",IF(Assumptions!$B$4="","Due window needed—review",IF($I101="Completed","Completed—confirm next cycle",IF($J101&lt;TODAY(),"Past due—review",IF($J101&lt;=TODAY()+Assumptions!$B$4,"Due soon—review","Planned"))))))</f>
        <v/>
      </c>
      <c r="M101" s="20" t="n"/>
    </row>
    <row r="102" ht="22" customHeight="1">
      <c r="A102" s="15" t="n"/>
      <c r="B102" s="16" t="n"/>
      <c r="C102" s="16" t="n"/>
      <c r="D102" s="15" t="n"/>
      <c r="E102" s="17" t="n"/>
      <c r="F102" s="18" t="n"/>
      <c r="G102" s="17" t="n"/>
      <c r="H102" s="15" t="n"/>
      <c r="I102" s="15" t="n"/>
      <c r="J102" s="21">
        <f>IF($A102="","",IFERROR(IF(AND($E102&lt;&gt;"",$G102&lt;&gt;"",$F102&lt;&gt;""),IF(Assumptions!$B$5="",EDATE($G102,$F102),MIN(EDATE($G102,$F102),$E102-Assumptions!$B$5)),IF($E102&lt;&gt;"",IF(Assumptions!$B$5="","",$E102-Assumptions!$B$5),IF(AND($G102&lt;&gt;"",$F102&lt;&gt;""),EDATE($G102,$F102),""))),""))</f>
        <v/>
      </c>
      <c r="K102" s="10">
        <f>IF(OR($A102="",$J102=""),"",IFERROR($J102-TODAY(),""))</f>
        <v/>
      </c>
      <c r="L102" s="9">
        <f>IF($A102="","",IF($J102="","Date needed—review",IF(Assumptions!$B$4="","Due window needed—review",IF($I102="Completed","Completed—confirm next cycle",IF($J102&lt;TODAY(),"Past due—review",IF($J102&lt;=TODAY()+Assumptions!$B$4,"Due soon—review","Planned"))))))</f>
        <v/>
      </c>
      <c r="M102" s="20" t="n"/>
    </row>
    <row r="103" ht="22" customHeight="1">
      <c r="A103" s="15" t="n"/>
      <c r="B103" s="16" t="n"/>
      <c r="C103" s="16" t="n"/>
      <c r="D103" s="15" t="n"/>
      <c r="E103" s="17" t="n"/>
      <c r="F103" s="18" t="n"/>
      <c r="G103" s="17" t="n"/>
      <c r="H103" s="15" t="n"/>
      <c r="I103" s="15" t="n"/>
      <c r="J103" s="19">
        <f>IF($A103="","",IFERROR(IF(AND($E103&lt;&gt;"",$G103&lt;&gt;"",$F103&lt;&gt;""),IF(Assumptions!$B$5="",EDATE($G103,$F103),MIN(EDATE($G103,$F103),$E103-Assumptions!$B$5)),IF($E103&lt;&gt;"",IF(Assumptions!$B$5="","",$E103-Assumptions!$B$5),IF(AND($G103&lt;&gt;"",$F103&lt;&gt;""),EDATE($G103,$F103),""))),""))</f>
        <v/>
      </c>
      <c r="K103" s="8">
        <f>IF(OR($A103="",$J103=""),"",IFERROR($J103-TODAY(),""))</f>
        <v/>
      </c>
      <c r="L103" s="7">
        <f>IF($A103="","",IF($J103="","Date needed—review",IF(Assumptions!$B$4="","Due window needed—review",IF($I103="Completed","Completed—confirm next cycle",IF($J103&lt;TODAY(),"Past due—review",IF($J103&lt;=TODAY()+Assumptions!$B$4,"Due soon—review","Planned"))))))</f>
        <v/>
      </c>
      <c r="M103" s="20" t="n"/>
    </row>
    <row r="104" ht="22" customHeight="1">
      <c r="A104" s="15" t="n"/>
      <c r="B104" s="16" t="n"/>
      <c r="C104" s="16" t="n"/>
      <c r="D104" s="15" t="n"/>
      <c r="E104" s="17" t="n"/>
      <c r="F104" s="18" t="n"/>
      <c r="G104" s="17" t="n"/>
      <c r="H104" s="15" t="n"/>
      <c r="I104" s="15" t="n"/>
      <c r="J104" s="21">
        <f>IF($A104="","",IFERROR(IF(AND($E104&lt;&gt;"",$G104&lt;&gt;"",$F104&lt;&gt;""),IF(Assumptions!$B$5="",EDATE($G104,$F104),MIN(EDATE($G104,$F104),$E104-Assumptions!$B$5)),IF($E104&lt;&gt;"",IF(Assumptions!$B$5="","",$E104-Assumptions!$B$5),IF(AND($G104&lt;&gt;"",$F104&lt;&gt;""),EDATE($G104,$F104),""))),""))</f>
        <v/>
      </c>
      <c r="K104" s="10">
        <f>IF(OR($A104="",$J104=""),"",IFERROR($J104-TODAY(),""))</f>
        <v/>
      </c>
      <c r="L104" s="9">
        <f>IF($A104="","",IF($J104="","Date needed—review",IF(Assumptions!$B$4="","Due window needed—review",IF($I104="Completed","Completed—confirm next cycle",IF($J104&lt;TODAY(),"Past due—review",IF($J104&lt;=TODAY()+Assumptions!$B$4,"Due soon—review","Planned"))))))</f>
        <v/>
      </c>
      <c r="M104" s="20" t="n"/>
    </row>
  </sheetData>
  <autoFilter ref="A4:M104"/>
  <mergeCells count="1">
    <mergeCell ref="A1:M1"/>
  </mergeCells>
  <conditionalFormatting sqref="L5:L104">
    <cfRule type="expression" priority="1" dxfId="0">
      <formula>$L5="Past due—review"</formula>
    </cfRule>
    <cfRule type="expression" priority="2" dxfId="1">
      <formula>$L5="Due soon—review"</formula>
    </cfRule>
    <cfRule type="expression" priority="3" dxfId="2">
      <formula>$L5="Completed—confirm next cycle"</formula>
    </cfRule>
    <cfRule type="expression" priority="4" dxfId="0">
      <formula>OR($L5="Date needed—review",$L5="Due window needed—review")</formula>
    </cfRule>
  </conditionalFormatting>
  <conditionalFormatting sqref="A5:A104">
    <cfRule type="expression" priority="5" dxfId="0">
      <formula>AND($A5&lt;&gt;"",COUNTIF($A$5:$A$104,$A5)&gt;1)</formula>
    </cfRule>
  </conditionalFormatting>
  <conditionalFormatting sqref="E5:E104">
    <cfRule type="expression" priority="6" dxfId="0">
      <formula>AND($A5&lt;&gt;"",$E5&lt;TODAY(),$I5&lt;&gt;"Completed")</formula>
    </cfRule>
  </conditionalFormatting>
  <dataValidations count="5">
    <dataValidation sqref="D5:D104" showDropDown="0" showInputMessage="1" showErrorMessage="1" allowBlank="0" errorTitle="Select a listed policy type" error="Choose a policy type from the editable Assumptions list." promptTitle="Policy type" prompt="Select the administrative policy category." type="list">
      <formula1>=INDIRECT("Assumptions!$D$4:$D$11")</formula1>
    </dataValidation>
    <dataValidation sqref="H5:H104" showDropDown="0" showInputMessage="1" showErrorMessage="1" allowBlank="0" errorTitle="Select a listed owner" error="Choose an assigned owner from the editable Assumptions list." promptTitle="Assigned owner" prompt="Select the person responsible for agency follow-up." type="list">
      <formula1>=INDIRECT("Assumptions!$F$4:$F$7")</formula1>
    </dataValidation>
    <dataValidation sqref="I5:I104" showDropDown="0" showInputMessage="1" showErrorMessage="1" allowBlank="0" errorTitle="Select a workflow status" error="Choose a workflow status from the editable Assumptions list." promptTitle="Workflow status" prompt="Select the current administrative review status." type="list">
      <formula1>=INDIRECT("Assumptions!$E$4:$E$9")</formula1>
    </dataValidation>
    <dataValidation sqref="F5:F104" showDropDown="0" showInputMessage="1" showErrorMessage="1" allowBlank="0" errorTitle="Review frequency is outside the allowed range" error="Enter a whole number from 1 through the editable maximum." promptTitle="Review frequency" prompt="Enter the administrative review interval in whole months." type="whole" operator="between">
      <formula1>1</formula1>
      <formula2>=INDIRECT("Assumptions!$B$6")</formula2>
    </dataValidation>
    <dataValidation sqref="E5:E104 G5:G104" showDropDown="0" showInputMessage="1" showErrorMessage="1" allowBlank="0" errorTitle="Date is outside the planning range" error="Enter a date within 10 years before or 20 years after the current year." promptTitle="Administrative date" prompt="Enter a date in MM/DD/YYYY format." type="date" operator="between">
      <formula1>=DATE(YEAR(TODAY())-10,1,1)</formula1>
      <formula2>=DATE(YEAR(TODAY())+20,12,31)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1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5" customWidth="1" min="1" max="1"/>
    <col width="14" customWidth="1" min="2" max="2"/>
    <col width="56" customWidth="1" min="3" max="3"/>
    <col width="26" customWidth="1" min="4" max="4"/>
    <col width="23" customWidth="1" min="5" max="5"/>
    <col width="27" customWidth="1" min="6" max="6"/>
  </cols>
  <sheetData>
    <row r="1" ht="28" customHeight="1">
      <c r="A1" s="1" t="inlineStr">
        <is>
          <t>Editable Planning Assumptions and Lists</t>
        </is>
      </c>
      <c r="B1" s="2" t="n"/>
      <c r="C1" s="2" t="n"/>
      <c r="D1" s="2" t="n"/>
      <c r="E1" s="2" t="n"/>
      <c r="F1" s="3" t="n"/>
    </row>
    <row r="2" ht="28" customHeight="1">
      <c r="A2" s="14" t="inlineStr">
        <is>
          <t>These editable administrative settings do not recommend coverage or guarantee review timing. All sample names and references are fictional.</t>
        </is>
      </c>
    </row>
    <row r="3" ht="30" customHeight="1">
      <c r="A3" s="6" t="inlineStr">
        <is>
          <t>Setting</t>
        </is>
      </c>
      <c r="B3" s="6" t="inlineStr">
        <is>
          <t>Value</t>
        </is>
      </c>
      <c r="C3" s="6" t="inlineStr">
        <is>
          <t>Administrative Use</t>
        </is>
      </c>
      <c r="D3" s="6" t="inlineStr">
        <is>
          <t>Policy Types</t>
        </is>
      </c>
      <c r="E3" s="6" t="inlineStr">
        <is>
          <t>Workflow Statuses</t>
        </is>
      </c>
      <c r="F3" s="6" t="inlineStr">
        <is>
          <t>Assigned Owners</t>
        </is>
      </c>
    </row>
    <row r="4" ht="34" customHeight="1">
      <c r="A4" s="22" t="inlineStr">
        <is>
          <t>Due-soon window (days)</t>
        </is>
      </c>
      <c r="B4" s="18" t="n">
        <v>30</v>
      </c>
      <c r="C4" s="22" t="inlineStr">
        <is>
          <t>Controls when the schedule displays a due-soon prompt.</t>
        </is>
      </c>
      <c r="D4" s="20" t="inlineStr">
        <is>
          <t>General Liability</t>
        </is>
      </c>
      <c r="E4" s="20" t="inlineStr">
        <is>
          <t>Not Started</t>
        </is>
      </c>
      <c r="F4" s="20" t="inlineStr">
        <is>
          <t>Jordan Vale (Fictional)</t>
        </is>
      </c>
    </row>
    <row r="5" ht="34" customHeight="1">
      <c r="A5" s="23" t="inlineStr">
        <is>
          <t>Lead time before expiration (days)</t>
        </is>
      </c>
      <c r="B5" s="18" t="n">
        <v>45</v>
      </c>
      <c r="C5" s="23" t="inlineStr">
        <is>
          <t>Sets the administrative target before an entered expiration date.</t>
        </is>
      </c>
      <c r="D5" s="20" t="inlineStr">
        <is>
          <t>Businessowners</t>
        </is>
      </c>
      <c r="E5" s="20" t="inlineStr">
        <is>
          <t>Scheduled</t>
        </is>
      </c>
      <c r="F5" s="20" t="inlineStr">
        <is>
          <t>Casey Meridian (Fictional)</t>
        </is>
      </c>
    </row>
    <row r="6" ht="34" customHeight="1">
      <c r="A6" s="22" t="inlineStr">
        <is>
          <t>Maximum review frequency (months)</t>
        </is>
      </c>
      <c r="B6" s="18" t="n">
        <v>36</v>
      </c>
      <c r="C6" s="22" t="inlineStr">
        <is>
          <t>Sets the upper limit for review-frequency data entry.</t>
        </is>
      </c>
      <c r="D6" s="20" t="inlineStr">
        <is>
          <t>Commercial Auto</t>
        </is>
      </c>
      <c r="E6" s="20" t="inlineStr">
        <is>
          <t>In Progress</t>
        </is>
      </c>
      <c r="F6" s="20" t="inlineStr">
        <is>
          <t>Riley North (Fictional)</t>
        </is>
      </c>
    </row>
    <row r="7" ht="28" customHeight="1">
      <c r="D7" s="20" t="inlineStr">
        <is>
          <t>Workers Compensation</t>
        </is>
      </c>
      <c r="E7" s="20" t="inlineStr">
        <is>
          <t>Waiting on Client</t>
        </is>
      </c>
      <c r="F7" s="20" t="inlineStr">
        <is>
          <t>Taylor Quill (Fictional)</t>
        </is>
      </c>
    </row>
    <row r="8" ht="28" customHeight="1">
      <c r="D8" s="20" t="inlineStr">
        <is>
          <t>Property</t>
        </is>
      </c>
      <c r="E8" s="20" t="inlineStr">
        <is>
          <t>Completed</t>
        </is>
      </c>
      <c r="F8" s="22" t="n"/>
    </row>
    <row r="9" ht="28" customHeight="1">
      <c r="D9" s="20" t="inlineStr">
        <is>
          <t>Professional Liability</t>
        </is>
      </c>
      <c r="E9" s="20" t="inlineStr">
        <is>
          <t>Deferred</t>
        </is>
      </c>
      <c r="F9" s="23" t="n"/>
    </row>
    <row r="10" ht="28" customHeight="1">
      <c r="D10" s="20" t="inlineStr">
        <is>
          <t>Cyber</t>
        </is>
      </c>
      <c r="E10" s="22" t="n"/>
      <c r="F10" s="22" t="n"/>
    </row>
    <row r="11" ht="28" customHeight="1">
      <c r="D11" s="20" t="inlineStr">
        <is>
          <t>Umbrella</t>
        </is>
      </c>
      <c r="E11" s="23" t="n"/>
      <c r="F11" s="23" t="n"/>
    </row>
  </sheetData>
  <autoFilter ref="A3:F11"/>
  <mergeCells count="1">
    <mergeCell ref="A1:F1"/>
  </mergeCells>
  <dataValidations count="2">
    <dataValidation sqref="B4:B5" showDropDown="0" showInputMessage="1" showErrorMessage="1" allowBlank="0" errorTitle="Days must be within the planning range" error="Enter a whole number from 0 through 365." promptTitle="Planning days" prompt="Enter an editable administrative day count." type="whole" operator="between">
      <formula1>0</formula1>
      <formula2>365</formula2>
    </dataValidation>
    <dataValidation sqref="B6" showDropDown="0" showInputMessage="1" showErrorMessage="1" allowBlank="0" errorTitle="Maximum frequency is outside the allowed range" error="Enter a whole number from 1 through 120 months." promptTitle="Maximum frequency" prompt="Enter the maximum permitted data-entry interval in months." type="whole" operator="between">
      <formula1>1</formula1>
      <formula2>120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Independent Insurance Agency</dc:creator>
  <dc:title xmlns:dc="http://purl.org/dc/elements/1.1/">Insurance Coverage Review Schedule</dc:title>
  <dc:subject xmlns:dc="http://purl.org/dc/elements/1.1/">Administrative schedule for periodic insurance account reviews</dc:subject>
  <dcterms:created xmlns:dcterms="http://purl.org/dc/terms/" xmlns:xsi="http://www.w3.org/2001/XMLSchema-instance" xsi:type="dcterms:W3CDTF">2026-09-11T01:41:11Z</dcterms:created>
  <dcterms:modified xmlns:dcterms="http://purl.org/dc/terms/" xmlns:xsi="http://www.w3.org/2001/XMLSchema-instance" xsi:type="dcterms:W3CDTF">2026-09-11T01:41:12+00:00Z</dcterms:modified>
</cp:coreProperties>
</file>