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ampaign Tracker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'Campaign Tracker'!$A$4:$R$104</definedName>
    <definedName name="_xlnm._FilterDatabase" localSheetId="2" hidden="1">'Assumptions'!$A$2:$F$8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0%"/>
    <numFmt numFmtId="165" formatCode="mm/dd/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20333F"/>
      <sz val="10"/>
    </font>
    <font>
      <name val="Calibri"/>
      <b val="1"/>
      <color rgb="0020333F"/>
      <sz val="10"/>
    </font>
    <font>
      <name val="Calibri"/>
      <i val="1"/>
      <color rgb="00536A75"/>
      <sz val="9"/>
    </font>
    <font>
      <name val="Calibri"/>
      <color rgb="00173B57"/>
      <sz val="10"/>
    </font>
  </fonts>
  <fills count="7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F3F7F8"/>
      </patternFill>
    </fill>
    <fill>
      <patternFill patternType="solid">
        <fgColor rgb="00FFF1D9"/>
      </patternFill>
    </fill>
    <fill>
      <patternFill patternType="solid">
        <fgColor rgb="00FFFFFF"/>
      </patternFill>
    </fill>
    <fill>
      <patternFill patternType="solid">
        <fgColor rgb="00E56A2A"/>
      </patternFill>
    </fill>
  </fills>
  <borders count="6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  <border>
      <left/>
      <right/>
      <top style="thin">
        <color rgb="00C8D6DC"/>
      </top>
      <bottom/>
      <diagonal/>
    </border>
    <border>
      <left/>
      <right style="thin">
        <color rgb="00C8D6DC"/>
      </right>
      <top style="thin">
        <color rgb="00C8D6DC"/>
      </top>
      <bottom/>
      <diagonal/>
    </border>
    <border>
      <left/>
      <right/>
      <top style="thin">
        <color rgb="00C8D6DC"/>
      </top>
      <bottom style="thin">
        <color rgb="00C8D6DC"/>
      </bottom>
      <diagonal/>
    </border>
    <border>
      <left/>
      <right style="thin">
        <color rgb="00C8D6DC"/>
      </right>
      <top style="thin">
        <color rgb="00C8D6DC"/>
      </top>
      <bottom style="thin">
        <color rgb="00C8D6DC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5" fillId="0" borderId="0" applyAlignment="1" pivotButton="0" quotePrefix="0" xfId="0">
      <alignment horizontal="left" vertical="top" wrapText="1"/>
    </xf>
    <xf numFmtId="0" fontId="4" fillId="0" borderId="0" pivotButton="0" quotePrefix="0" xfId="0"/>
    <xf numFmtId="0" fontId="6" fillId="0" borderId="0" applyAlignment="1" pivotButton="0" quotePrefix="0" xfId="0">
      <alignment horizontal="left" vertical="center"/>
    </xf>
    <xf numFmtId="0" fontId="2" fillId="6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3" fontId="3" fillId="3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3" fontId="3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164" fontId="3" fillId="3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left" vertical="center"/>
    </xf>
    <xf numFmtId="0" fontId="2" fillId="6" borderId="1" pivotButton="0" quotePrefix="0" xfId="0"/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top" wrapText="1"/>
    </xf>
    <xf numFmtId="165" fontId="3" fillId="4" borderId="1" applyAlignment="1" pivotButton="0" quotePrefix="0" xfId="0">
      <alignment horizontal="left" vertical="center"/>
    </xf>
    <xf numFmtId="3" fontId="3" fillId="4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left" vertical="center"/>
    </xf>
    <xf numFmtId="0" fontId="0" fillId="5" borderId="1" pivotButton="0" quotePrefix="0" xfId="0"/>
    <xf numFmtId="0" fontId="5" fillId="5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3" fillId="3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Calibri"/>
        <color rgb="00FFFFFF"/>
        <sz val="10"/>
      </font>
      <fill>
        <patternFill patternType="solid">
          <fgColor rgb="00B5472F"/>
        </patternFill>
      </fill>
    </dxf>
    <dxf>
      <font>
        <name val="Calibri"/>
        <color rgb="00FFFFFF"/>
        <sz val="10"/>
      </font>
      <fill>
        <patternFill patternType="solid">
          <fgColor rgb="000F7B7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Campaign Funnel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0F7B78"/>
            </a:solidFill>
            <a:ln xmlns:a="http://schemas.openxmlformats.org/drawingml/2006/main">
              <a:solidFill>
                <a:srgbClr val="0F7B78"/>
              </a:solidFill>
              <a:prstDash val="solid"/>
            </a:ln>
          </spPr>
          <cat>
            <numRef>
              <f>'Summary'!$D$5:$D$8</f>
            </numRef>
          </cat>
          <val>
            <numRef>
              <f>'Summary'!$E$5:$E$8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Stage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9</row>
      <rowOff>0</rowOff>
    </from>
    <ext cx="45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B57"/>
    <outlinePr summaryBelow="1" summaryRight="1"/>
    <pageSetUpPr fitToPage="1"/>
  </sheetPr>
  <dimension ref="A1:H18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3" customWidth="1" min="3" max="3"/>
    <col width="21" customWidth="1" min="4" max="4"/>
    <col width="16" customWidth="1" min="5" max="5"/>
    <col width="14" customWidth="1" min="6" max="6"/>
    <col width="14" customWidth="1" min="7" max="7"/>
    <col width="14" customWidth="1" min="8" max="8"/>
  </cols>
  <sheetData>
    <row r="1" ht="26" customHeight="1">
      <c r="A1" s="1" t="inlineStr">
        <is>
          <t>Insurance Email Campaign Tracker Summary</t>
        </is>
      </c>
      <c r="B1" s="28" t="n"/>
      <c r="C1" s="28" t="n"/>
      <c r="D1" s="28" t="n"/>
      <c r="E1" s="28" t="n"/>
      <c r="F1" s="28" t="n"/>
      <c r="G1" s="28" t="n"/>
      <c r="H1" s="29" t="n"/>
    </row>
    <row r="2" ht="30" customHeight="1">
      <c r="A2" s="3" t="inlineStr">
        <is>
          <t>Indicators use only entered campaign records and the editable reporting period. All sample campaigns, names, and activity are fictional.</t>
        </is>
      </c>
    </row>
    <row r="3">
      <c r="A3" s="4" t="inlineStr">
        <is>
          <t>Reporting Period</t>
        </is>
      </c>
      <c r="B3" s="5">
        <f>IF(OR(Assumptions!$B$3="",Assumptions!$B$4=""),"",TEXT(Assumptions!$B$3,"mm/dd/yyyy")&amp;" to "&amp;TEXT(Assumptions!$B$4,"mm/dd/yyyy"))</f>
        <v/>
      </c>
    </row>
    <row r="4">
      <c r="A4" s="6" t="inlineStr">
        <is>
          <t>Period Indicator</t>
        </is>
      </c>
      <c r="B4" s="6" t="inlineStr">
        <is>
          <t>Value</t>
        </is>
      </c>
      <c r="D4" s="6" t="inlineStr">
        <is>
          <t>Funnel Stage</t>
        </is>
      </c>
      <c r="E4" s="6" t="inlineStr">
        <is>
          <t>Count</t>
        </is>
      </c>
    </row>
    <row r="5">
      <c r="A5" s="7" t="inlineStr">
        <is>
          <t>Campaigns in Period</t>
        </is>
      </c>
      <c r="B5" s="8">
        <f>IF(OR(Assumptions!$B$3="",Assumptions!$B$4=""),"",COUNTIFS('Campaign Tracker'!$A$5:$A$104,"&lt;&gt;",'Campaign Tracker'!$D$5:$D$104,"&gt;="&amp;Assumptions!$B$3,'Campaign Tracker'!$D$5:$D$104,"&lt;="&amp;Assumptions!$B$4))</f>
        <v/>
      </c>
      <c r="D5" s="9" t="inlineStr">
        <is>
          <t>Emails Sent</t>
        </is>
      </c>
      <c r="E5" s="8">
        <f>IF($B$6="","",$B$6)</f>
        <v/>
      </c>
    </row>
    <row r="6">
      <c r="A6" s="10" t="inlineStr">
        <is>
          <t>Total Emails Sent</t>
        </is>
      </c>
      <c r="B6" s="11">
        <f>IF(OR(Assumptions!$B$3="",Assumptions!$B$4=""),"",SUMIFS('Campaign Tracker'!$G$5:$G$104,'Campaign Tracker'!$D$5:$D$104,"&gt;="&amp;Assumptions!$B$3,'Campaign Tracker'!$D$5:$D$104,"&lt;="&amp;Assumptions!$B$4))</f>
        <v/>
      </c>
      <c r="D6" s="12" t="inlineStr">
        <is>
          <t>Responses</t>
        </is>
      </c>
      <c r="E6" s="11">
        <f>IF($B$7="","",$B$7)</f>
        <v/>
      </c>
    </row>
    <row r="7">
      <c r="A7" s="7" t="inlineStr">
        <is>
          <t>Total Responses</t>
        </is>
      </c>
      <c r="B7" s="8">
        <f>IF(OR(Assumptions!$B$3="",Assumptions!$B$4=""),"",SUMIFS('Campaign Tracker'!$H$5:$H$104,'Campaign Tracker'!$D$5:$D$104,"&gt;="&amp;Assumptions!$B$3,'Campaign Tracker'!$D$5:$D$104,"&lt;="&amp;Assumptions!$B$4))</f>
        <v/>
      </c>
      <c r="D7" s="9" t="inlineStr">
        <is>
          <t>Quotes</t>
        </is>
      </c>
      <c r="E7" s="8">
        <f>IF($B$8="","",$B$8)</f>
        <v/>
      </c>
    </row>
    <row r="8">
      <c r="A8" s="10" t="inlineStr">
        <is>
          <t>Total Quotes</t>
        </is>
      </c>
      <c r="B8" s="11">
        <f>IF(OR(Assumptions!$B$3="",Assumptions!$B$4=""),"",SUMIFS('Campaign Tracker'!$I$5:$I$104,'Campaign Tracker'!$D$5:$D$104,"&gt;="&amp;Assumptions!$B$3,'Campaign Tracker'!$D$5:$D$104,"&lt;="&amp;Assumptions!$B$4))</f>
        <v/>
      </c>
      <c r="D8" s="12" t="inlineStr">
        <is>
          <t>Binds</t>
        </is>
      </c>
      <c r="E8" s="11">
        <f>IF($B$9="","",$B$9)</f>
        <v/>
      </c>
    </row>
    <row r="9">
      <c r="A9" s="7" t="inlineStr">
        <is>
          <t>Total Binds</t>
        </is>
      </c>
      <c r="B9" s="8">
        <f>IF(OR(Assumptions!$B$3="",Assumptions!$B$4=""),"",SUMIFS('Campaign Tracker'!$J$5:$J$104,'Campaign Tracker'!$D$5:$D$104,"&gt;="&amp;Assumptions!$B$3,'Campaign Tracker'!$D$5:$D$104,"&lt;="&amp;Assumptions!$B$4))</f>
        <v/>
      </c>
    </row>
    <row r="10"/>
    <row r="11">
      <c r="A11" s="7" t="inlineStr">
        <is>
          <t>Response Rate</t>
        </is>
      </c>
      <c r="B11" s="30">
        <f>IFERROR($B$7/$B$6,"")</f>
        <v/>
      </c>
    </row>
    <row r="12">
      <c r="A12" s="10" t="inlineStr">
        <is>
          <t>Quote Rate</t>
        </is>
      </c>
      <c r="B12" s="31">
        <f>IFERROR($B$8/$B$7,"")</f>
        <v/>
      </c>
    </row>
    <row r="13">
      <c r="A13" s="7" t="inlineStr">
        <is>
          <t>Bind Rate</t>
        </is>
      </c>
      <c r="B13" s="30">
        <f>IFERROR($B$9/$B$8,"")</f>
        <v/>
      </c>
    </row>
    <row r="14">
      <c r="A14" s="10" t="inlineStr">
        <is>
          <t>Overall Conversion</t>
        </is>
      </c>
      <c r="B14" s="31">
        <f>IFERROR($B$9/$B$6,"")</f>
        <v/>
      </c>
    </row>
    <row r="15">
      <c r="A15" s="7" t="inlineStr">
        <is>
          <t>Campaigns with Rate Alert</t>
        </is>
      </c>
      <c r="B15" s="8">
        <f>IF(OR(Assumptions!$B$3="",Assumptions!$B$4=""),"",COUNTIFS('Campaign Tracker'!$D$5:$D$104,"&gt;="&amp;Assumptions!$B$3,'Campaign Tracker'!$D$5:$D$104,"&lt;="&amp;Assumptions!$B$4,'Campaign Tracker'!$R$5:$R$104,"Review response rate")+COUNTIFS('Campaign Tracker'!$D$5:$D$104,"&gt;="&amp;Assumptions!$B$3,'Campaign Tracker'!$D$5:$D$104,"&lt;="&amp;Assumptions!$B$4,'Campaign Tracker'!$R$5:$R$104,"Review bind rate")+COUNTIFS('Campaign Tracker'!$D$5:$D$104,"&gt;="&amp;Assumptions!$B$3,'Campaign Tracker'!$D$5:$D$104,"&lt;="&amp;Assumptions!$B$4,'Campaign Tracker'!$R$5:$R$104,"Review response and bind rates"))</f>
        <v/>
      </c>
    </row>
    <row r="16">
      <c r="A16" s="10" t="inlineStr">
        <is>
          <t>Campaigns with Count Alert</t>
        </is>
      </c>
      <c r="B16" s="11">
        <f>IF(OR(Assumptions!$B$3="",Assumptions!$B$4=""),"",COUNTIFS('Campaign Tracker'!$D$5:$D$104,"&gt;="&amp;Assumptions!$B$3,'Campaign Tracker'!$D$5:$D$104,"&lt;="&amp;Assumptions!$B$4,'Campaign Tracker'!$Q$5:$Q$104,"Review counts"))</f>
        <v/>
      </c>
    </row>
    <row r="17"/>
    <row r="18" ht="42" customHeight="1">
      <c r="A18" s="15" t="inlineStr">
        <is>
          <t>Human Review Note</t>
        </is>
      </c>
      <c r="B18" s="16" t="inlineStr">
        <is>
          <t>Alerts identify entered values for review only. Confirm source records and agency procedures before taking action.</t>
        </is>
      </c>
    </row>
  </sheetData>
  <mergeCells count="1">
    <mergeCell ref="A1:H1"/>
  </mergeCells>
  <conditionalFormatting sqref="B15:B16">
    <cfRule type="expression" priority="1" dxfId="0">
      <formula>AND(ISNUMBER(B15),B15&gt;0)</formula>
    </cfRule>
  </conditionalFormatting>
  <pageMargins left="0.25" right="0.25" top="0.5" bottom="0.5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56A2A"/>
    <outlinePr summaryBelow="1" summaryRight="1"/>
    <pageSetUpPr fitToPage="1"/>
  </sheetPr>
  <dimension ref="A1:R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  <col width="20" customWidth="1" min="3" max="3"/>
    <col width="13" customWidth="1" min="4" max="4"/>
    <col width="32" customWidth="1" min="5" max="5"/>
    <col width="27" customWidth="1" min="6" max="6"/>
    <col width="13" customWidth="1" min="7" max="7"/>
    <col width="12" customWidth="1" min="8" max="8"/>
    <col width="11" customWidth="1" min="9" max="9"/>
    <col width="10" customWidth="1" min="10" max="10"/>
    <col width="13" customWidth="1" min="11" max="11"/>
    <col width="43" customWidth="1" min="12" max="12"/>
    <col width="15" customWidth="1" min="13" max="13"/>
    <col width="13" customWidth="1" min="14" max="14"/>
    <col width="12" customWidth="1" min="15" max="15"/>
    <col width="18" customWidth="1" min="16" max="16"/>
    <col width="16" customWidth="1" min="17" max="17"/>
    <col width="31" customWidth="1" min="18" max="18"/>
  </cols>
  <sheetData>
    <row r="1" ht="26" customHeight="1">
      <c r="A1" s="1" t="inlineStr">
        <is>
          <t>Insurance Email Campaign Tracker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8" t="n"/>
      <c r="O1" s="28" t="n"/>
      <c r="P1" s="28" t="n"/>
      <c r="Q1" s="28" t="n"/>
      <c r="R1" s="29" t="n"/>
    </row>
    <row r="2" ht="30" customHeight="1">
      <c r="A2" s="3" t="inlineStr">
        <is>
          <t>Administrative entries only. This workbook does not send email, connect to agency systems, provide coverage advice, or verify compliance. All examples are fictional.</t>
        </is>
      </c>
    </row>
    <row r="3">
      <c r="A3" s="17" t="inlineStr">
        <is>
          <t>Yellow cells are editable. Rate and count alerts request a human review of entered data.</t>
        </is>
      </c>
    </row>
    <row r="4" ht="34" customHeight="1">
      <c r="A4" s="18" t="inlineStr">
        <is>
          <t>Campaign ID</t>
        </is>
      </c>
      <c r="B4" s="18" t="inlineStr">
        <is>
          <t>Campaign Name</t>
        </is>
      </c>
      <c r="C4" s="18" t="inlineStr">
        <is>
          <t>Campaign Type</t>
        </is>
      </c>
      <c r="D4" s="18" t="inlineStr">
        <is>
          <t>Send Date</t>
        </is>
      </c>
      <c r="E4" s="18" t="inlineStr">
        <is>
          <t>Audience Segment</t>
        </is>
      </c>
      <c r="F4" s="18" t="inlineStr">
        <is>
          <t>Owner</t>
        </is>
      </c>
      <c r="G4" s="18" t="inlineStr">
        <is>
          <t>Emails Sent</t>
        </is>
      </c>
      <c r="H4" s="18" t="inlineStr">
        <is>
          <t>Responses</t>
        </is>
      </c>
      <c r="I4" s="18" t="inlineStr">
        <is>
          <t>Quotes</t>
        </is>
      </c>
      <c r="J4" s="18" t="inlineStr">
        <is>
          <t>Binds</t>
        </is>
      </c>
      <c r="K4" s="18" t="inlineStr">
        <is>
          <t>Status</t>
        </is>
      </c>
      <c r="L4" s="18" t="inlineStr">
        <is>
          <t>Notes</t>
        </is>
      </c>
      <c r="M4" s="18" t="inlineStr">
        <is>
          <t>Response Rate</t>
        </is>
      </c>
      <c r="N4" s="18" t="inlineStr">
        <is>
          <t>Quote Rate</t>
        </is>
      </c>
      <c r="O4" s="18" t="inlineStr">
        <is>
          <t>Bind Rate</t>
        </is>
      </c>
      <c r="P4" s="18" t="inlineStr">
        <is>
          <t>Overall Conversion</t>
        </is>
      </c>
      <c r="Q4" s="18" t="inlineStr">
        <is>
          <t>Count Check</t>
        </is>
      </c>
      <c r="R4" s="18" t="inlineStr">
        <is>
          <t>Rate Alert</t>
        </is>
      </c>
    </row>
    <row r="5">
      <c r="A5" s="19" t="inlineStr">
        <is>
          <t>FIC-EM-001</t>
        </is>
      </c>
      <c r="B5" s="20" t="inlineStr">
        <is>
          <t>Blue Lantern Welcome (Fictional)</t>
        </is>
      </c>
      <c r="C5" s="19" t="inlineStr">
        <is>
          <t>Prospecting</t>
        </is>
      </c>
      <c r="D5" s="21" t="n">
        <v>46023</v>
      </c>
      <c r="E5" s="20" t="inlineStr">
        <is>
          <t>Fictional new inquiry audience</t>
        </is>
      </c>
      <c r="F5" s="19" t="inlineStr">
        <is>
          <t>Avery Lane (Fictional)</t>
        </is>
      </c>
      <c r="G5" s="22" t="n">
        <v>1200</v>
      </c>
      <c r="H5" s="22" t="n">
        <v>48</v>
      </c>
      <c r="I5" s="22" t="n">
        <v>18</v>
      </c>
      <c r="J5" s="22" t="n">
        <v>5</v>
      </c>
      <c r="K5" s="19" t="inlineStr">
        <is>
          <t>Closed</t>
        </is>
      </c>
      <c r="L5" s="20" t="inlineStr">
        <is>
          <t>Opening-day sample at the reporting boundary.</t>
        </is>
      </c>
      <c r="M5" s="30">
        <f>IF(OR($A5="",$G5="",$G5=0),"",IFERROR($H5/$G5,""))</f>
        <v/>
      </c>
      <c r="N5" s="30">
        <f>IF(OR($A5="",$H5="",$H5=0),"",IFERROR($I5/$H5,""))</f>
        <v/>
      </c>
      <c r="O5" s="30">
        <f>IF(OR($A5="",$I5="",$I5=0),"",IFERROR($J5/$I5,""))</f>
        <v/>
      </c>
      <c r="P5" s="30">
        <f>IF(OR($A5="",$G5="",$G5=0),"",IFERROR($J5/$G5,""))</f>
        <v/>
      </c>
      <c r="Q5" s="9">
        <f>IF($A5="","",IF(COUNTA($G5:$J5)=0,"",IF(OR(AND($H5&lt;&gt;"",$G5=""),AND($I5&lt;&gt;"",$H5=""),AND($J5&lt;&gt;"",$I5=""),$H5&gt;$G5,$I5&gt;$H5,$J5&gt;$I5),"Review counts","OK")))</f>
        <v/>
      </c>
      <c r="R5" s="23">
        <f>IF($A5="","",IF(OR($K5="Draft",$K5="Scheduled",$K5="Paused"),"",IF(OR($G5="",$G5&lt;Assumptions!$B$8),"",IF(AND($M5&lt;&gt;"",$M5&lt;Assumptions!$B$6,$O5&lt;&gt;"",$O5&lt;Assumptions!$B$7),"Review response and bind rates",IF(AND($M5&lt;&gt;"",$M5&lt;Assumptions!$B$6),"Review response rate",IF(AND($O5&lt;&gt;"",$O5&lt;Assumptions!$B$7),"Review bind rate",""))))))</f>
        <v/>
      </c>
    </row>
    <row r="6">
      <c r="A6" s="19" t="inlineStr">
        <is>
          <t>FIC-EM-002</t>
        </is>
      </c>
      <c r="B6" s="20" t="inlineStr">
        <is>
          <t>Juniper Mailbox Follow-Up (Fictional)</t>
        </is>
      </c>
      <c r="C6" s="19" t="inlineStr">
        <is>
          <t>Cross-sell</t>
        </is>
      </c>
      <c r="D6" s="21" t="n">
        <v>46067</v>
      </c>
      <c r="E6" s="20" t="inlineStr">
        <is>
          <t>Fictional household review audience</t>
        </is>
      </c>
      <c r="F6" s="19" t="inlineStr">
        <is>
          <t>Jordan Reed (Fictional)</t>
        </is>
      </c>
      <c r="G6" s="22" t="n">
        <v>850</v>
      </c>
      <c r="H6" s="22" t="n">
        <v>20</v>
      </c>
      <c r="I6" s="22" t="n">
        <v>8</v>
      </c>
      <c r="J6" s="22" t="n">
        <v>1</v>
      </c>
      <c r="K6" s="19" t="inlineStr">
        <is>
          <t>Closed</t>
        </is>
      </c>
      <c r="L6" s="20" t="inlineStr">
        <is>
          <t>Low-rate fictional sample for human review.</t>
        </is>
      </c>
      <c r="M6" s="31">
        <f>IF(OR($A6="",$G6="",$G6=0),"",IFERROR($H6/$G6,""))</f>
        <v/>
      </c>
      <c r="N6" s="31">
        <f>IF(OR($A6="",$H6="",$H6=0),"",IFERROR($I6/$H6,""))</f>
        <v/>
      </c>
      <c r="O6" s="31">
        <f>IF(OR($A6="",$I6="",$I6=0),"",IFERROR($J6/$I6,""))</f>
        <v/>
      </c>
      <c r="P6" s="31">
        <f>IF(OR($A6="",$G6="",$G6=0),"",IFERROR($J6/$G6,""))</f>
        <v/>
      </c>
      <c r="Q6" s="12">
        <f>IF($A6="","",IF(COUNTA($G6:$J6)=0,"",IF(OR(AND($H6&lt;&gt;"",$G6=""),AND($I6&lt;&gt;"",$H6=""),AND($J6&lt;&gt;"",$I6=""),$H6&gt;$G6,$I6&gt;$H6,$J6&gt;$I6),"Review counts","OK")))</f>
        <v/>
      </c>
      <c r="R6" s="24">
        <f>IF($A6="","",IF(OR($K6="Draft",$K6="Scheduled",$K6="Paused"),"",IF(OR($G6="",$G6&lt;Assumptions!$B$8),"",IF(AND($M6&lt;&gt;"",$M6&lt;Assumptions!$B$6,$O6&lt;&gt;"",$O6&lt;Assumptions!$B$7),"Review response and bind rates",IF(AND($M6&lt;&gt;"",$M6&lt;Assumptions!$B$6),"Review response rate",IF(AND($O6&lt;&gt;"",$O6&lt;Assumptions!$B$7),"Review bind rate",""))))))</f>
        <v/>
      </c>
    </row>
    <row r="7">
      <c r="A7" s="19" t="inlineStr">
        <is>
          <t>FIC-EM-003</t>
        </is>
      </c>
      <c r="B7" s="20" t="inlineStr">
        <is>
          <t>Cobalt Renewal Reminder (Fictional)</t>
        </is>
      </c>
      <c r="C7" s="19" t="inlineStr">
        <is>
          <t>Renewal Outreach</t>
        </is>
      </c>
      <c r="D7" s="21" t="n">
        <v>46099</v>
      </c>
      <c r="E7" s="20" t="inlineStr">
        <is>
          <t>Fictional upcoming renewal audience</t>
        </is>
      </c>
      <c r="F7" s="19" t="inlineStr">
        <is>
          <t>Morgan Vale (Fictional)</t>
        </is>
      </c>
      <c r="G7" s="22" t="n">
        <v>500</v>
      </c>
      <c r="H7" s="22" t="n">
        <v>35</v>
      </c>
      <c r="I7" s="22" t="n">
        <v>20</v>
      </c>
      <c r="J7" s="22" t="n">
        <v>7</v>
      </c>
      <c r="K7" s="19" t="inlineStr">
        <is>
          <t>Sent</t>
        </is>
      </c>
      <c r="L7" s="20" t="inlineStr">
        <is>
          <t>Results entered from a fictional agency worksheet.</t>
        </is>
      </c>
      <c r="M7" s="30">
        <f>IF(OR($A7="",$G7="",$G7=0),"",IFERROR($H7/$G7,""))</f>
        <v/>
      </c>
      <c r="N7" s="30">
        <f>IF(OR($A7="",$H7="",$H7=0),"",IFERROR($I7/$H7,""))</f>
        <v/>
      </c>
      <c r="O7" s="30">
        <f>IF(OR($A7="",$I7="",$I7=0),"",IFERROR($J7/$I7,""))</f>
        <v/>
      </c>
      <c r="P7" s="30">
        <f>IF(OR($A7="",$G7="",$G7=0),"",IFERROR($J7/$G7,""))</f>
        <v/>
      </c>
      <c r="Q7" s="9">
        <f>IF($A7="","",IF(COUNTA($G7:$J7)=0,"",IF(OR(AND($H7&lt;&gt;"",$G7=""),AND($I7&lt;&gt;"",$H7=""),AND($J7&lt;&gt;"",$I7=""),$H7&gt;$G7,$I7&gt;$H7,$J7&gt;$I7),"Review counts","OK")))</f>
        <v/>
      </c>
      <c r="R7" s="23">
        <f>IF($A7="","",IF(OR($K7="Draft",$K7="Scheduled",$K7="Paused"),"",IF(OR($G7="",$G7&lt;Assumptions!$B$8),"",IF(AND($M7&lt;&gt;"",$M7&lt;Assumptions!$B$6,$O7&lt;&gt;"",$O7&lt;Assumptions!$B$7),"Review response and bind rates",IF(AND($M7&lt;&gt;"",$M7&lt;Assumptions!$B$6),"Review response rate",IF(AND($O7&lt;&gt;"",$O7&lt;Assumptions!$B$7),"Review bind rate",""))))))</f>
        <v/>
      </c>
    </row>
    <row r="8">
      <c r="A8" s="19" t="inlineStr">
        <is>
          <t>FIC-EM-004</t>
        </is>
      </c>
      <c r="B8" s="20" t="inlineStr">
        <is>
          <t>Maple Event Recap (Fictional)</t>
        </is>
      </c>
      <c r="C8" s="19" t="inlineStr">
        <is>
          <t>Event Follow-up</t>
        </is>
      </c>
      <c r="D8" s="21" t="n">
        <v>46134</v>
      </c>
      <c r="E8" s="20" t="inlineStr">
        <is>
          <t>Fictional event attendee audience</t>
        </is>
      </c>
      <c r="F8" s="19" t="inlineStr">
        <is>
          <t>Riley North (Fictional)</t>
        </is>
      </c>
      <c r="G8" s="22" t="n">
        <v>100</v>
      </c>
      <c r="H8" s="22" t="n">
        <v>2</v>
      </c>
      <c r="I8" s="22" t="n">
        <v>0</v>
      </c>
      <c r="J8" s="22" t="n">
        <v>0</v>
      </c>
      <c r="K8" s="19" t="inlineStr">
        <is>
          <t>Sent</t>
        </is>
      </c>
      <c r="L8" s="20" t="inlineStr">
        <is>
          <t>Minimum-send boundary sample.</t>
        </is>
      </c>
      <c r="M8" s="31">
        <f>IF(OR($A8="",$G8="",$G8=0),"",IFERROR($H8/$G8,""))</f>
        <v/>
      </c>
      <c r="N8" s="31">
        <f>IF(OR($A8="",$H8="",$H8=0),"",IFERROR($I8/$H8,""))</f>
        <v/>
      </c>
      <c r="O8" s="31">
        <f>IF(OR($A8="",$I8="",$I8=0),"",IFERROR($J8/$I8,""))</f>
        <v/>
      </c>
      <c r="P8" s="31">
        <f>IF(OR($A8="",$G8="",$G8=0),"",IFERROR($J8/$G8,""))</f>
        <v/>
      </c>
      <c r="Q8" s="12">
        <f>IF($A8="","",IF(COUNTA($G8:$J8)=0,"",IF(OR(AND($H8&lt;&gt;"",$G8=""),AND($I8&lt;&gt;"",$H8=""),AND($J8&lt;&gt;"",$I8=""),$H8&gt;$G8,$I8&gt;$H8,$J8&gt;$I8),"Review counts","OK")))</f>
        <v/>
      </c>
      <c r="R8" s="24">
        <f>IF($A8="","",IF(OR($K8="Draft",$K8="Scheduled",$K8="Paused"),"",IF(OR($G8="",$G8&lt;Assumptions!$B$8),"",IF(AND($M8&lt;&gt;"",$M8&lt;Assumptions!$B$6,$O8&lt;&gt;"",$O8&lt;Assumptions!$B$7),"Review response and bind rates",IF(AND($M8&lt;&gt;"",$M8&lt;Assumptions!$B$6),"Review response rate",IF(AND($O8&lt;&gt;"",$O8&lt;Assumptions!$B$7),"Review bind rate",""))))))</f>
        <v/>
      </c>
    </row>
    <row r="9">
      <c r="A9" s="19" t="inlineStr">
        <is>
          <t>FIC-EM-005</t>
        </is>
      </c>
      <c r="B9" s="20" t="inlineStr">
        <is>
          <t>Silver Finch Return (Fictional)</t>
        </is>
      </c>
      <c r="C9" s="19" t="inlineStr">
        <is>
          <t>Win-back</t>
        </is>
      </c>
      <c r="D9" s="21" t="n">
        <v>46172</v>
      </c>
      <c r="E9" s="20" t="inlineStr">
        <is>
          <t>Fictional former inquiry audience</t>
        </is>
      </c>
      <c r="F9" s="19" t="inlineStr">
        <is>
          <t>Taylor Brook (Fictional)</t>
        </is>
      </c>
      <c r="G9" s="22" t="n">
        <v>2000</v>
      </c>
      <c r="H9" s="22" t="n">
        <v>60</v>
      </c>
      <c r="I9" s="22" t="n">
        <v>22</v>
      </c>
      <c r="J9" s="22" t="n">
        <v>4</v>
      </c>
      <c r="K9" s="19" t="inlineStr">
        <is>
          <t>Closed</t>
        </is>
      </c>
      <c r="L9" s="20" t="inlineStr">
        <is>
          <t>Fictional bind-rate review sample.</t>
        </is>
      </c>
      <c r="M9" s="30">
        <f>IF(OR($A9="",$G9="",$G9=0),"",IFERROR($H9/$G9,""))</f>
        <v/>
      </c>
      <c r="N9" s="30">
        <f>IF(OR($A9="",$H9="",$H9=0),"",IFERROR($I9/$H9,""))</f>
        <v/>
      </c>
      <c r="O9" s="30">
        <f>IF(OR($A9="",$I9="",$I9=0),"",IFERROR($J9/$I9,""))</f>
        <v/>
      </c>
      <c r="P9" s="30">
        <f>IF(OR($A9="",$G9="",$G9=0),"",IFERROR($J9/$G9,""))</f>
        <v/>
      </c>
      <c r="Q9" s="9">
        <f>IF($A9="","",IF(COUNTA($G9:$J9)=0,"",IF(OR(AND($H9&lt;&gt;"",$G9=""),AND($I9&lt;&gt;"",$H9=""),AND($J9&lt;&gt;"",$I9=""),$H9&gt;$G9,$I9&gt;$H9,$J9&gt;$I9),"Review counts","OK")))</f>
        <v/>
      </c>
      <c r="R9" s="23">
        <f>IF($A9="","",IF(OR($K9="Draft",$K9="Scheduled",$K9="Paused"),"",IF(OR($G9="",$G9&lt;Assumptions!$B$8),"",IF(AND($M9&lt;&gt;"",$M9&lt;Assumptions!$B$6,$O9&lt;&gt;"",$O9&lt;Assumptions!$B$7),"Review response and bind rates",IF(AND($M9&lt;&gt;"",$M9&lt;Assumptions!$B$6),"Review response rate",IF(AND($O9&lt;&gt;"",$O9&lt;Assumptions!$B$7),"Review bind rate",""))))))</f>
        <v/>
      </c>
    </row>
    <row r="10">
      <c r="A10" s="19" t="inlineStr">
        <is>
          <t>FIC-EM-006</t>
        </is>
      </c>
      <c r="B10" s="20" t="inlineStr">
        <is>
          <t>Cedar Bridge Check-In (Fictional)</t>
        </is>
      </c>
      <c r="C10" s="19" t="inlineStr">
        <is>
          <t>Renewal Outreach</t>
        </is>
      </c>
      <c r="D10" s="21" t="n">
        <v>46218</v>
      </c>
      <c r="E10" s="20" t="inlineStr">
        <is>
          <t>Fictional midsummer renewal audience</t>
        </is>
      </c>
      <c r="F10" s="19" t="inlineStr">
        <is>
          <t>Avery Lane (Fictional)</t>
        </is>
      </c>
      <c r="G10" s="22" t="n">
        <v>900</v>
      </c>
      <c r="H10" s="22" t="n">
        <v>45</v>
      </c>
      <c r="I10" s="22" t="n">
        <v>10</v>
      </c>
      <c r="J10" s="22" t="n">
        <v>2</v>
      </c>
      <c r="K10" s="19" t="inlineStr">
        <is>
          <t>Sent</t>
        </is>
      </c>
      <c r="L10" s="20" t="inlineStr">
        <is>
          <t>Bind rate equals the editable alert boundary.</t>
        </is>
      </c>
      <c r="M10" s="31">
        <f>IF(OR($A10="",$G10="",$G10=0),"",IFERROR($H10/$G10,""))</f>
        <v/>
      </c>
      <c r="N10" s="31">
        <f>IF(OR($A10="",$H10="",$H10=0),"",IFERROR($I10/$H10,""))</f>
        <v/>
      </c>
      <c r="O10" s="31">
        <f>IF(OR($A10="",$I10="",$I10=0),"",IFERROR($J10/$I10,""))</f>
        <v/>
      </c>
      <c r="P10" s="31">
        <f>IF(OR($A10="",$G10="",$G10=0),"",IFERROR($J10/$G10,""))</f>
        <v/>
      </c>
      <c r="Q10" s="12">
        <f>IF($A10="","",IF(COUNTA($G10:$J10)=0,"",IF(OR(AND($H10&lt;&gt;"",$G10=""),AND($I10&lt;&gt;"",$H10=""),AND($J10&lt;&gt;"",$I10=""),$H10&gt;$G10,$I10&gt;$H10,$J10&gt;$I10),"Review counts","OK")))</f>
        <v/>
      </c>
      <c r="R10" s="24">
        <f>IF($A10="","",IF(OR($K10="Draft",$K10="Scheduled",$K10="Paused"),"",IF(OR($G10="",$G10&lt;Assumptions!$B$8),"",IF(AND($M10&lt;&gt;"",$M10&lt;Assumptions!$B$6,$O10&lt;&gt;"",$O10&lt;Assumptions!$B$7),"Review response and bind rates",IF(AND($M10&lt;&gt;"",$M10&lt;Assumptions!$B$6),"Review response rate",IF(AND($O10&lt;&gt;"",$O10&lt;Assumptions!$B$7),"Review bind rate",""))))))</f>
        <v/>
      </c>
    </row>
    <row r="11">
      <c r="A11" s="19" t="inlineStr">
        <is>
          <t>FIC-EM-007</t>
        </is>
      </c>
      <c r="B11" s="20" t="inlineStr">
        <is>
          <t>Amber Kite Draft (Fictional)</t>
        </is>
      </c>
      <c r="C11" s="19" t="inlineStr">
        <is>
          <t>Prospecting</t>
        </is>
      </c>
      <c r="D11" s="21" t="n"/>
      <c r="E11" s="20" t="inlineStr">
        <is>
          <t>Fictional draft audience</t>
        </is>
      </c>
      <c r="F11" s="19" t="inlineStr">
        <is>
          <t>Jordan Reed (Fictional)</t>
        </is>
      </c>
      <c r="G11" s="22" t="n"/>
      <c r="H11" s="22" t="n"/>
      <c r="I11" s="22" t="n"/>
      <c r="J11" s="22" t="n"/>
      <c r="K11" s="19" t="inlineStr">
        <is>
          <t>Draft</t>
        </is>
      </c>
      <c r="L11" s="20" t="inlineStr">
        <is>
          <t>Draft sample; send quantities are intentionally blank.</t>
        </is>
      </c>
      <c r="M11" s="30">
        <f>IF(OR($A11="",$G11="",$G11=0),"",IFERROR($H11/$G11,""))</f>
        <v/>
      </c>
      <c r="N11" s="30">
        <f>IF(OR($A11="",$H11="",$H11=0),"",IFERROR($I11/$H11,""))</f>
        <v/>
      </c>
      <c r="O11" s="30">
        <f>IF(OR($A11="",$I11="",$I11=0),"",IFERROR($J11/$I11,""))</f>
        <v/>
      </c>
      <c r="P11" s="30">
        <f>IF(OR($A11="",$G11="",$G11=0),"",IFERROR($J11/$G11,""))</f>
        <v/>
      </c>
      <c r="Q11" s="9">
        <f>IF($A11="","",IF(COUNTA($G11:$J11)=0,"",IF(OR(AND($H11&lt;&gt;"",$G11=""),AND($I11&lt;&gt;"",$H11=""),AND($J11&lt;&gt;"",$I11=""),$H11&gt;$G11,$I11&gt;$H11,$J11&gt;$I11),"Review counts","OK")))</f>
        <v/>
      </c>
      <c r="R11" s="23">
        <f>IF($A11="","",IF(OR($K11="Draft",$K11="Scheduled",$K11="Paused"),"",IF(OR($G11="",$G11&lt;Assumptions!$B$8),"",IF(AND($M11&lt;&gt;"",$M11&lt;Assumptions!$B$6,$O11&lt;&gt;"",$O11&lt;Assumptions!$B$7),"Review response and bind rates",IF(AND($M11&lt;&gt;"",$M11&lt;Assumptions!$B$6),"Review response rate",IF(AND($O11&lt;&gt;"",$O11&lt;Assumptions!$B$7),"Review bind rate",""))))))</f>
        <v/>
      </c>
    </row>
    <row r="12">
      <c r="A12" s="19" t="inlineStr">
        <is>
          <t>FIC-EM-008</t>
        </is>
      </c>
      <c r="B12" s="20" t="inlineStr">
        <is>
          <t>Willow Street Follow-Up (Fictional)</t>
        </is>
      </c>
      <c r="C12" s="19" t="inlineStr">
        <is>
          <t>Cross-sell</t>
        </is>
      </c>
      <c r="D12" s="21" t="n">
        <v>46274</v>
      </c>
      <c r="E12" s="20" t="inlineStr">
        <is>
          <t>Fictional existing-client audience</t>
        </is>
      </c>
      <c r="F12" s="19" t="inlineStr">
        <is>
          <t>Morgan Vale (Fictional)</t>
        </is>
      </c>
      <c r="G12" s="22" t="n">
        <v>650</v>
      </c>
      <c r="H12" s="22" t="n">
        <v>15</v>
      </c>
      <c r="I12" s="22" t="n">
        <v>4</v>
      </c>
      <c r="J12" s="22" t="n">
        <v>1</v>
      </c>
      <c r="K12" s="19" t="inlineStr">
        <is>
          <t>Sent</t>
        </is>
      </c>
      <c r="L12" s="20" t="inlineStr">
        <is>
          <t>Fictional response-rate review sample.</t>
        </is>
      </c>
      <c r="M12" s="31">
        <f>IF(OR($A12="",$G12="",$G12=0),"",IFERROR($H12/$G12,""))</f>
        <v/>
      </c>
      <c r="N12" s="31">
        <f>IF(OR($A12="",$H12="",$H12=0),"",IFERROR($I12/$H12,""))</f>
        <v/>
      </c>
      <c r="O12" s="31">
        <f>IF(OR($A12="",$I12="",$I12=0),"",IFERROR($J12/$I12,""))</f>
        <v/>
      </c>
      <c r="P12" s="31">
        <f>IF(OR($A12="",$G12="",$G12=0),"",IFERROR($J12/$G12,""))</f>
        <v/>
      </c>
      <c r="Q12" s="12">
        <f>IF($A12="","",IF(COUNTA($G12:$J12)=0,"",IF(OR(AND($H12&lt;&gt;"",$G12=""),AND($I12&lt;&gt;"",$H12=""),AND($J12&lt;&gt;"",$I12=""),$H12&gt;$G12,$I12&gt;$H12,$J12&gt;$I12),"Review counts","OK")))</f>
        <v/>
      </c>
      <c r="R12" s="24">
        <f>IF($A12="","",IF(OR($K12="Draft",$K12="Scheduled",$K12="Paused"),"",IF(OR($G12="",$G12&lt;Assumptions!$B$8),"",IF(AND($M12&lt;&gt;"",$M12&lt;Assumptions!$B$6,$O12&lt;&gt;"",$O12&lt;Assumptions!$B$7),"Review response and bind rates",IF(AND($M12&lt;&gt;"",$M12&lt;Assumptions!$B$6),"Review response rate",IF(AND($O12&lt;&gt;"",$O12&lt;Assumptions!$B$7),"Review bind rate",""))))))</f>
        <v/>
      </c>
    </row>
    <row r="13">
      <c r="A13" s="19" t="inlineStr">
        <is>
          <t>FIC-EM-009</t>
        </is>
      </c>
      <c r="B13" s="20" t="inlineStr">
        <is>
          <t>Copper Trail Preview (Fictional)</t>
        </is>
      </c>
      <c r="C13" s="19" t="inlineStr">
        <is>
          <t>Event Follow-up</t>
        </is>
      </c>
      <c r="D13" s="21" t="n">
        <v>46305</v>
      </c>
      <c r="E13" s="20" t="inlineStr">
        <is>
          <t>Fictional fall event audience</t>
        </is>
      </c>
      <c r="F13" s="19" t="inlineStr">
        <is>
          <t>Riley North (Fictional)</t>
        </is>
      </c>
      <c r="G13" s="22" t="n"/>
      <c r="H13" s="22" t="n"/>
      <c r="I13" s="22" t="n"/>
      <c r="J13" s="22" t="n"/>
      <c r="K13" s="19" t="inlineStr">
        <is>
          <t>Scheduled</t>
        </is>
      </c>
      <c r="L13" s="20" t="inlineStr">
        <is>
          <t>Future scheduled sample with no results entered.</t>
        </is>
      </c>
      <c r="M13" s="30">
        <f>IF(OR($A13="",$G13="",$G13=0),"",IFERROR($H13/$G13,""))</f>
        <v/>
      </c>
      <c r="N13" s="30">
        <f>IF(OR($A13="",$H13="",$H13=0),"",IFERROR($I13/$H13,""))</f>
        <v/>
      </c>
      <c r="O13" s="30">
        <f>IF(OR($A13="",$I13="",$I13=0),"",IFERROR($J13/$I13,""))</f>
        <v/>
      </c>
      <c r="P13" s="30">
        <f>IF(OR($A13="",$G13="",$G13=0),"",IFERROR($J13/$G13,""))</f>
        <v/>
      </c>
      <c r="Q13" s="9">
        <f>IF($A13="","",IF(COUNTA($G13:$J13)=0,"",IF(OR(AND($H13&lt;&gt;"",$G13=""),AND($I13&lt;&gt;"",$H13=""),AND($J13&lt;&gt;"",$I13=""),$H13&gt;$G13,$I13&gt;$H13,$J13&gt;$I13),"Review counts","OK")))</f>
        <v/>
      </c>
      <c r="R13" s="23">
        <f>IF($A13="","",IF(OR($K13="Draft",$K13="Scheduled",$K13="Paused"),"",IF(OR($G13="",$G13&lt;Assumptions!$B$8),"",IF(AND($M13&lt;&gt;"",$M13&lt;Assumptions!$B$6,$O13&lt;&gt;"",$O13&lt;Assumptions!$B$7),"Review response and bind rates",IF(AND($M13&lt;&gt;"",$M13&lt;Assumptions!$B$6),"Review response rate",IF(AND($O13&lt;&gt;"",$O13&lt;Assumptions!$B$7),"Review bind rate",""))))))</f>
        <v/>
      </c>
    </row>
    <row r="14">
      <c r="A14" s="19" t="inlineStr">
        <is>
          <t>FIC-EM-010</t>
        </is>
      </c>
      <c r="B14" s="20" t="inlineStr">
        <is>
          <t>Pine Harbor Year-End (Fictional)</t>
        </is>
      </c>
      <c r="C14" s="19" t="inlineStr">
        <is>
          <t>Win-back</t>
        </is>
      </c>
      <c r="D14" s="21" t="n">
        <v>46387</v>
      </c>
      <c r="E14" s="20" t="inlineStr">
        <is>
          <t>Fictional year-end audience</t>
        </is>
      </c>
      <c r="F14" s="19" t="inlineStr">
        <is>
          <t>Taylor Brook (Fictional)</t>
        </is>
      </c>
      <c r="G14" s="22" t="n"/>
      <c r="H14" s="22" t="n"/>
      <c r="I14" s="22" t="n"/>
      <c r="J14" s="22" t="n"/>
      <c r="K14" s="19" t="inlineStr">
        <is>
          <t>Scheduled</t>
        </is>
      </c>
      <c r="L14" s="20" t="inlineStr">
        <is>
          <t>Reporting-end boundary sample.</t>
        </is>
      </c>
      <c r="M14" s="31">
        <f>IF(OR($A14="",$G14="",$G14=0),"",IFERROR($H14/$G14,""))</f>
        <v/>
      </c>
      <c r="N14" s="31">
        <f>IF(OR($A14="",$H14="",$H14=0),"",IFERROR($I14/$H14,""))</f>
        <v/>
      </c>
      <c r="O14" s="31">
        <f>IF(OR($A14="",$I14="",$I14=0),"",IFERROR($J14/$I14,""))</f>
        <v/>
      </c>
      <c r="P14" s="31">
        <f>IF(OR($A14="",$G14="",$G14=0),"",IFERROR($J14/$G14,""))</f>
        <v/>
      </c>
      <c r="Q14" s="12">
        <f>IF($A14="","",IF(COUNTA($G14:$J14)=0,"",IF(OR(AND($H14&lt;&gt;"",$G14=""),AND($I14&lt;&gt;"",$H14=""),AND($J14&lt;&gt;"",$I14=""),$H14&gt;$G14,$I14&gt;$H14,$J14&gt;$I14),"Review counts","OK")))</f>
        <v/>
      </c>
      <c r="R14" s="24">
        <f>IF($A14="","",IF(OR($K14="Draft",$K14="Scheduled",$K14="Paused"),"",IF(OR($G14="",$G14&lt;Assumptions!$B$8),"",IF(AND($M14&lt;&gt;"",$M14&lt;Assumptions!$B$6,$O14&lt;&gt;"",$O14&lt;Assumptions!$B$7),"Review response and bind rates",IF(AND($M14&lt;&gt;"",$M14&lt;Assumptions!$B$6),"Review response rate",IF(AND($O14&lt;&gt;"",$O14&lt;Assumptions!$B$7),"Review bind rate",""))))))</f>
        <v/>
      </c>
    </row>
    <row r="15">
      <c r="A15" s="19" t="n"/>
      <c r="B15" s="20" t="n"/>
      <c r="C15" s="19" t="n"/>
      <c r="D15" s="21" t="n"/>
      <c r="E15" s="20" t="n"/>
      <c r="F15" s="19" t="n"/>
      <c r="G15" s="22" t="n"/>
      <c r="H15" s="22" t="n"/>
      <c r="I15" s="22" t="n"/>
      <c r="J15" s="22" t="n"/>
      <c r="K15" s="19" t="n"/>
      <c r="L15" s="20" t="n"/>
      <c r="M15" s="30">
        <f>IF(OR($A15="",$G15="",$G15=0),"",IFERROR($H15/$G15,""))</f>
        <v/>
      </c>
      <c r="N15" s="30">
        <f>IF(OR($A15="",$H15="",$H15=0),"",IFERROR($I15/$H15,""))</f>
        <v/>
      </c>
      <c r="O15" s="30">
        <f>IF(OR($A15="",$I15="",$I15=0),"",IFERROR($J15/$I15,""))</f>
        <v/>
      </c>
      <c r="P15" s="30">
        <f>IF(OR($A15="",$G15="",$G15=0),"",IFERROR($J15/$G15,""))</f>
        <v/>
      </c>
      <c r="Q15" s="9">
        <f>IF($A15="","",IF(COUNTA($G15:$J15)=0,"",IF(OR(AND($H15&lt;&gt;"",$G15=""),AND($I15&lt;&gt;"",$H15=""),AND($J15&lt;&gt;"",$I15=""),$H15&gt;$G15,$I15&gt;$H15,$J15&gt;$I15),"Review counts","OK")))</f>
        <v/>
      </c>
      <c r="R15" s="23">
        <f>IF($A15="","",IF(OR($K15="Draft",$K15="Scheduled",$K15="Paused"),"",IF(OR($G15="",$G15&lt;Assumptions!$B$8),"",IF(AND($M15&lt;&gt;"",$M15&lt;Assumptions!$B$6,$O15&lt;&gt;"",$O15&lt;Assumptions!$B$7),"Review response and bind rates",IF(AND($M15&lt;&gt;"",$M15&lt;Assumptions!$B$6),"Review response rate",IF(AND($O15&lt;&gt;"",$O15&lt;Assumptions!$B$7),"Review bind rate",""))))))</f>
        <v/>
      </c>
    </row>
    <row r="16">
      <c r="A16" s="19" t="n"/>
      <c r="B16" s="20" t="n"/>
      <c r="C16" s="19" t="n"/>
      <c r="D16" s="21" t="n"/>
      <c r="E16" s="20" t="n"/>
      <c r="F16" s="19" t="n"/>
      <c r="G16" s="22" t="n"/>
      <c r="H16" s="22" t="n"/>
      <c r="I16" s="22" t="n"/>
      <c r="J16" s="22" t="n"/>
      <c r="K16" s="19" t="n"/>
      <c r="L16" s="20" t="n"/>
      <c r="M16" s="31">
        <f>IF(OR($A16="",$G16="",$G16=0),"",IFERROR($H16/$G16,""))</f>
        <v/>
      </c>
      <c r="N16" s="31">
        <f>IF(OR($A16="",$H16="",$H16=0),"",IFERROR($I16/$H16,""))</f>
        <v/>
      </c>
      <c r="O16" s="31">
        <f>IF(OR($A16="",$I16="",$I16=0),"",IFERROR($J16/$I16,""))</f>
        <v/>
      </c>
      <c r="P16" s="31">
        <f>IF(OR($A16="",$G16="",$G16=0),"",IFERROR($J16/$G16,""))</f>
        <v/>
      </c>
      <c r="Q16" s="12">
        <f>IF($A16="","",IF(COUNTA($G16:$J16)=0,"",IF(OR(AND($H16&lt;&gt;"",$G16=""),AND($I16&lt;&gt;"",$H16=""),AND($J16&lt;&gt;"",$I16=""),$H16&gt;$G16,$I16&gt;$H16,$J16&gt;$I16),"Review counts","OK")))</f>
        <v/>
      </c>
      <c r="R16" s="24">
        <f>IF($A16="","",IF(OR($K16="Draft",$K16="Scheduled",$K16="Paused"),"",IF(OR($G16="",$G16&lt;Assumptions!$B$8),"",IF(AND($M16&lt;&gt;"",$M16&lt;Assumptions!$B$6,$O16&lt;&gt;"",$O16&lt;Assumptions!$B$7),"Review response and bind rates",IF(AND($M16&lt;&gt;"",$M16&lt;Assumptions!$B$6),"Review response rate",IF(AND($O16&lt;&gt;"",$O16&lt;Assumptions!$B$7),"Review bind rate",""))))))</f>
        <v/>
      </c>
    </row>
    <row r="17">
      <c r="A17" s="19" t="n"/>
      <c r="B17" s="20" t="n"/>
      <c r="C17" s="19" t="n"/>
      <c r="D17" s="21" t="n"/>
      <c r="E17" s="20" t="n"/>
      <c r="F17" s="19" t="n"/>
      <c r="G17" s="22" t="n"/>
      <c r="H17" s="22" t="n"/>
      <c r="I17" s="22" t="n"/>
      <c r="J17" s="22" t="n"/>
      <c r="K17" s="19" t="n"/>
      <c r="L17" s="20" t="n"/>
      <c r="M17" s="30">
        <f>IF(OR($A17="",$G17="",$G17=0),"",IFERROR($H17/$G17,""))</f>
        <v/>
      </c>
      <c r="N17" s="30">
        <f>IF(OR($A17="",$H17="",$H17=0),"",IFERROR($I17/$H17,""))</f>
        <v/>
      </c>
      <c r="O17" s="30">
        <f>IF(OR($A17="",$I17="",$I17=0),"",IFERROR($J17/$I17,""))</f>
        <v/>
      </c>
      <c r="P17" s="30">
        <f>IF(OR($A17="",$G17="",$G17=0),"",IFERROR($J17/$G17,""))</f>
        <v/>
      </c>
      <c r="Q17" s="9">
        <f>IF($A17="","",IF(COUNTA($G17:$J17)=0,"",IF(OR(AND($H17&lt;&gt;"",$G17=""),AND($I17&lt;&gt;"",$H17=""),AND($J17&lt;&gt;"",$I17=""),$H17&gt;$G17,$I17&gt;$H17,$J17&gt;$I17),"Review counts","OK")))</f>
        <v/>
      </c>
      <c r="R17" s="23">
        <f>IF($A17="","",IF(OR($K17="Draft",$K17="Scheduled",$K17="Paused"),"",IF(OR($G17="",$G17&lt;Assumptions!$B$8),"",IF(AND($M17&lt;&gt;"",$M17&lt;Assumptions!$B$6,$O17&lt;&gt;"",$O17&lt;Assumptions!$B$7),"Review response and bind rates",IF(AND($M17&lt;&gt;"",$M17&lt;Assumptions!$B$6),"Review response rate",IF(AND($O17&lt;&gt;"",$O17&lt;Assumptions!$B$7),"Review bind rate",""))))))</f>
        <v/>
      </c>
    </row>
    <row r="18">
      <c r="A18" s="19" t="n"/>
      <c r="B18" s="20" t="n"/>
      <c r="C18" s="19" t="n"/>
      <c r="D18" s="21" t="n"/>
      <c r="E18" s="20" t="n"/>
      <c r="F18" s="19" t="n"/>
      <c r="G18" s="22" t="n"/>
      <c r="H18" s="22" t="n"/>
      <c r="I18" s="22" t="n"/>
      <c r="J18" s="22" t="n"/>
      <c r="K18" s="19" t="n"/>
      <c r="L18" s="20" t="n"/>
      <c r="M18" s="31">
        <f>IF(OR($A18="",$G18="",$G18=0),"",IFERROR($H18/$G18,""))</f>
        <v/>
      </c>
      <c r="N18" s="31">
        <f>IF(OR($A18="",$H18="",$H18=0),"",IFERROR($I18/$H18,""))</f>
        <v/>
      </c>
      <c r="O18" s="31">
        <f>IF(OR($A18="",$I18="",$I18=0),"",IFERROR($J18/$I18,""))</f>
        <v/>
      </c>
      <c r="P18" s="31">
        <f>IF(OR($A18="",$G18="",$G18=0),"",IFERROR($J18/$G18,""))</f>
        <v/>
      </c>
      <c r="Q18" s="12">
        <f>IF($A18="","",IF(COUNTA($G18:$J18)=0,"",IF(OR(AND($H18&lt;&gt;"",$G18=""),AND($I18&lt;&gt;"",$H18=""),AND($J18&lt;&gt;"",$I18=""),$H18&gt;$G18,$I18&gt;$H18,$J18&gt;$I18),"Review counts","OK")))</f>
        <v/>
      </c>
      <c r="R18" s="24">
        <f>IF($A18="","",IF(OR($K18="Draft",$K18="Scheduled",$K18="Paused"),"",IF(OR($G18="",$G18&lt;Assumptions!$B$8),"",IF(AND($M18&lt;&gt;"",$M18&lt;Assumptions!$B$6,$O18&lt;&gt;"",$O18&lt;Assumptions!$B$7),"Review response and bind rates",IF(AND($M18&lt;&gt;"",$M18&lt;Assumptions!$B$6),"Review response rate",IF(AND($O18&lt;&gt;"",$O18&lt;Assumptions!$B$7),"Review bind rate",""))))))</f>
        <v/>
      </c>
    </row>
    <row r="19">
      <c r="A19" s="19" t="n"/>
      <c r="B19" s="20" t="n"/>
      <c r="C19" s="19" t="n"/>
      <c r="D19" s="21" t="n"/>
      <c r="E19" s="20" t="n"/>
      <c r="F19" s="19" t="n"/>
      <c r="G19" s="22" t="n"/>
      <c r="H19" s="22" t="n"/>
      <c r="I19" s="22" t="n"/>
      <c r="J19" s="22" t="n"/>
      <c r="K19" s="19" t="n"/>
      <c r="L19" s="20" t="n"/>
      <c r="M19" s="30">
        <f>IF(OR($A19="",$G19="",$G19=0),"",IFERROR($H19/$G19,""))</f>
        <v/>
      </c>
      <c r="N19" s="30">
        <f>IF(OR($A19="",$H19="",$H19=0),"",IFERROR($I19/$H19,""))</f>
        <v/>
      </c>
      <c r="O19" s="30">
        <f>IF(OR($A19="",$I19="",$I19=0),"",IFERROR($J19/$I19,""))</f>
        <v/>
      </c>
      <c r="P19" s="30">
        <f>IF(OR($A19="",$G19="",$G19=0),"",IFERROR($J19/$G19,""))</f>
        <v/>
      </c>
      <c r="Q19" s="9">
        <f>IF($A19="","",IF(COUNTA($G19:$J19)=0,"",IF(OR(AND($H19&lt;&gt;"",$G19=""),AND($I19&lt;&gt;"",$H19=""),AND($J19&lt;&gt;"",$I19=""),$H19&gt;$G19,$I19&gt;$H19,$J19&gt;$I19),"Review counts","OK")))</f>
        <v/>
      </c>
      <c r="R19" s="23">
        <f>IF($A19="","",IF(OR($K19="Draft",$K19="Scheduled",$K19="Paused"),"",IF(OR($G19="",$G19&lt;Assumptions!$B$8),"",IF(AND($M19&lt;&gt;"",$M19&lt;Assumptions!$B$6,$O19&lt;&gt;"",$O19&lt;Assumptions!$B$7),"Review response and bind rates",IF(AND($M19&lt;&gt;"",$M19&lt;Assumptions!$B$6),"Review response rate",IF(AND($O19&lt;&gt;"",$O19&lt;Assumptions!$B$7),"Review bind rate",""))))))</f>
        <v/>
      </c>
    </row>
    <row r="20">
      <c r="A20" s="19" t="n"/>
      <c r="B20" s="20" t="n"/>
      <c r="C20" s="19" t="n"/>
      <c r="D20" s="21" t="n"/>
      <c r="E20" s="20" t="n"/>
      <c r="F20" s="19" t="n"/>
      <c r="G20" s="22" t="n"/>
      <c r="H20" s="22" t="n"/>
      <c r="I20" s="22" t="n"/>
      <c r="J20" s="22" t="n"/>
      <c r="K20" s="19" t="n"/>
      <c r="L20" s="20" t="n"/>
      <c r="M20" s="31">
        <f>IF(OR($A20="",$G20="",$G20=0),"",IFERROR($H20/$G20,""))</f>
        <v/>
      </c>
      <c r="N20" s="31">
        <f>IF(OR($A20="",$H20="",$H20=0),"",IFERROR($I20/$H20,""))</f>
        <v/>
      </c>
      <c r="O20" s="31">
        <f>IF(OR($A20="",$I20="",$I20=0),"",IFERROR($J20/$I20,""))</f>
        <v/>
      </c>
      <c r="P20" s="31">
        <f>IF(OR($A20="",$G20="",$G20=0),"",IFERROR($J20/$G20,""))</f>
        <v/>
      </c>
      <c r="Q20" s="12">
        <f>IF($A20="","",IF(COUNTA($G20:$J20)=0,"",IF(OR(AND($H20&lt;&gt;"",$G20=""),AND($I20&lt;&gt;"",$H20=""),AND($J20&lt;&gt;"",$I20=""),$H20&gt;$G20,$I20&gt;$H20,$J20&gt;$I20),"Review counts","OK")))</f>
        <v/>
      </c>
      <c r="R20" s="24">
        <f>IF($A20="","",IF(OR($K20="Draft",$K20="Scheduled",$K20="Paused"),"",IF(OR($G20="",$G20&lt;Assumptions!$B$8),"",IF(AND($M20&lt;&gt;"",$M20&lt;Assumptions!$B$6,$O20&lt;&gt;"",$O20&lt;Assumptions!$B$7),"Review response and bind rates",IF(AND($M20&lt;&gt;"",$M20&lt;Assumptions!$B$6),"Review response rate",IF(AND($O20&lt;&gt;"",$O20&lt;Assumptions!$B$7),"Review bind rate",""))))))</f>
        <v/>
      </c>
    </row>
    <row r="21">
      <c r="A21" s="19" t="n"/>
      <c r="B21" s="20" t="n"/>
      <c r="C21" s="19" t="n"/>
      <c r="D21" s="21" t="n"/>
      <c r="E21" s="20" t="n"/>
      <c r="F21" s="19" t="n"/>
      <c r="G21" s="22" t="n"/>
      <c r="H21" s="22" t="n"/>
      <c r="I21" s="22" t="n"/>
      <c r="J21" s="22" t="n"/>
      <c r="K21" s="19" t="n"/>
      <c r="L21" s="20" t="n"/>
      <c r="M21" s="30">
        <f>IF(OR($A21="",$G21="",$G21=0),"",IFERROR($H21/$G21,""))</f>
        <v/>
      </c>
      <c r="N21" s="30">
        <f>IF(OR($A21="",$H21="",$H21=0),"",IFERROR($I21/$H21,""))</f>
        <v/>
      </c>
      <c r="O21" s="30">
        <f>IF(OR($A21="",$I21="",$I21=0),"",IFERROR($J21/$I21,""))</f>
        <v/>
      </c>
      <c r="P21" s="30">
        <f>IF(OR($A21="",$G21="",$G21=0),"",IFERROR($J21/$G21,""))</f>
        <v/>
      </c>
      <c r="Q21" s="9">
        <f>IF($A21="","",IF(COUNTA($G21:$J21)=0,"",IF(OR(AND($H21&lt;&gt;"",$G21=""),AND($I21&lt;&gt;"",$H21=""),AND($J21&lt;&gt;"",$I21=""),$H21&gt;$G21,$I21&gt;$H21,$J21&gt;$I21),"Review counts","OK")))</f>
        <v/>
      </c>
      <c r="R21" s="23">
        <f>IF($A21="","",IF(OR($K21="Draft",$K21="Scheduled",$K21="Paused"),"",IF(OR($G21="",$G21&lt;Assumptions!$B$8),"",IF(AND($M21&lt;&gt;"",$M21&lt;Assumptions!$B$6,$O21&lt;&gt;"",$O21&lt;Assumptions!$B$7),"Review response and bind rates",IF(AND($M21&lt;&gt;"",$M21&lt;Assumptions!$B$6),"Review response rate",IF(AND($O21&lt;&gt;"",$O21&lt;Assumptions!$B$7),"Review bind rate",""))))))</f>
        <v/>
      </c>
    </row>
    <row r="22">
      <c r="A22" s="19" t="n"/>
      <c r="B22" s="20" t="n"/>
      <c r="C22" s="19" t="n"/>
      <c r="D22" s="21" t="n"/>
      <c r="E22" s="20" t="n"/>
      <c r="F22" s="19" t="n"/>
      <c r="G22" s="22" t="n"/>
      <c r="H22" s="22" t="n"/>
      <c r="I22" s="22" t="n"/>
      <c r="J22" s="22" t="n"/>
      <c r="K22" s="19" t="n"/>
      <c r="L22" s="20" t="n"/>
      <c r="M22" s="31">
        <f>IF(OR($A22="",$G22="",$G22=0),"",IFERROR($H22/$G22,""))</f>
        <v/>
      </c>
      <c r="N22" s="31">
        <f>IF(OR($A22="",$H22="",$H22=0),"",IFERROR($I22/$H22,""))</f>
        <v/>
      </c>
      <c r="O22" s="31">
        <f>IF(OR($A22="",$I22="",$I22=0),"",IFERROR($J22/$I22,""))</f>
        <v/>
      </c>
      <c r="P22" s="31">
        <f>IF(OR($A22="",$G22="",$G22=0),"",IFERROR($J22/$G22,""))</f>
        <v/>
      </c>
      <c r="Q22" s="12">
        <f>IF($A22="","",IF(COUNTA($G22:$J22)=0,"",IF(OR(AND($H22&lt;&gt;"",$G22=""),AND($I22&lt;&gt;"",$H22=""),AND($J22&lt;&gt;"",$I22=""),$H22&gt;$G22,$I22&gt;$H22,$J22&gt;$I22),"Review counts","OK")))</f>
        <v/>
      </c>
      <c r="R22" s="24">
        <f>IF($A22="","",IF(OR($K22="Draft",$K22="Scheduled",$K22="Paused"),"",IF(OR($G22="",$G22&lt;Assumptions!$B$8),"",IF(AND($M22&lt;&gt;"",$M22&lt;Assumptions!$B$6,$O22&lt;&gt;"",$O22&lt;Assumptions!$B$7),"Review response and bind rates",IF(AND($M22&lt;&gt;"",$M22&lt;Assumptions!$B$6),"Review response rate",IF(AND($O22&lt;&gt;"",$O22&lt;Assumptions!$B$7),"Review bind rate",""))))))</f>
        <v/>
      </c>
    </row>
    <row r="23">
      <c r="A23" s="19" t="n"/>
      <c r="B23" s="20" t="n"/>
      <c r="C23" s="19" t="n"/>
      <c r="D23" s="21" t="n"/>
      <c r="E23" s="20" t="n"/>
      <c r="F23" s="19" t="n"/>
      <c r="G23" s="22" t="n"/>
      <c r="H23" s="22" t="n"/>
      <c r="I23" s="22" t="n"/>
      <c r="J23" s="22" t="n"/>
      <c r="K23" s="19" t="n"/>
      <c r="L23" s="20" t="n"/>
      <c r="M23" s="30">
        <f>IF(OR($A23="",$G23="",$G23=0),"",IFERROR($H23/$G23,""))</f>
        <v/>
      </c>
      <c r="N23" s="30">
        <f>IF(OR($A23="",$H23="",$H23=0),"",IFERROR($I23/$H23,""))</f>
        <v/>
      </c>
      <c r="O23" s="30">
        <f>IF(OR($A23="",$I23="",$I23=0),"",IFERROR($J23/$I23,""))</f>
        <v/>
      </c>
      <c r="P23" s="30">
        <f>IF(OR($A23="",$G23="",$G23=0),"",IFERROR($J23/$G23,""))</f>
        <v/>
      </c>
      <c r="Q23" s="9">
        <f>IF($A23="","",IF(COUNTA($G23:$J23)=0,"",IF(OR(AND($H23&lt;&gt;"",$G23=""),AND($I23&lt;&gt;"",$H23=""),AND($J23&lt;&gt;"",$I23=""),$H23&gt;$G23,$I23&gt;$H23,$J23&gt;$I23),"Review counts","OK")))</f>
        <v/>
      </c>
      <c r="R23" s="23">
        <f>IF($A23="","",IF(OR($K23="Draft",$K23="Scheduled",$K23="Paused"),"",IF(OR($G23="",$G23&lt;Assumptions!$B$8),"",IF(AND($M23&lt;&gt;"",$M23&lt;Assumptions!$B$6,$O23&lt;&gt;"",$O23&lt;Assumptions!$B$7),"Review response and bind rates",IF(AND($M23&lt;&gt;"",$M23&lt;Assumptions!$B$6),"Review response rate",IF(AND($O23&lt;&gt;"",$O23&lt;Assumptions!$B$7),"Review bind rate",""))))))</f>
        <v/>
      </c>
    </row>
    <row r="24">
      <c r="A24" s="19" t="n"/>
      <c r="B24" s="20" t="n"/>
      <c r="C24" s="19" t="n"/>
      <c r="D24" s="21" t="n"/>
      <c r="E24" s="20" t="n"/>
      <c r="F24" s="19" t="n"/>
      <c r="G24" s="22" t="n"/>
      <c r="H24" s="22" t="n"/>
      <c r="I24" s="22" t="n"/>
      <c r="J24" s="22" t="n"/>
      <c r="K24" s="19" t="n"/>
      <c r="L24" s="20" t="n"/>
      <c r="M24" s="31">
        <f>IF(OR($A24="",$G24="",$G24=0),"",IFERROR($H24/$G24,""))</f>
        <v/>
      </c>
      <c r="N24" s="31">
        <f>IF(OR($A24="",$H24="",$H24=0),"",IFERROR($I24/$H24,""))</f>
        <v/>
      </c>
      <c r="O24" s="31">
        <f>IF(OR($A24="",$I24="",$I24=0),"",IFERROR($J24/$I24,""))</f>
        <v/>
      </c>
      <c r="P24" s="31">
        <f>IF(OR($A24="",$G24="",$G24=0),"",IFERROR($J24/$G24,""))</f>
        <v/>
      </c>
      <c r="Q24" s="12">
        <f>IF($A24="","",IF(COUNTA($G24:$J24)=0,"",IF(OR(AND($H24&lt;&gt;"",$G24=""),AND($I24&lt;&gt;"",$H24=""),AND($J24&lt;&gt;"",$I24=""),$H24&gt;$G24,$I24&gt;$H24,$J24&gt;$I24),"Review counts","OK")))</f>
        <v/>
      </c>
      <c r="R24" s="24">
        <f>IF($A24="","",IF(OR($K24="Draft",$K24="Scheduled",$K24="Paused"),"",IF(OR($G24="",$G24&lt;Assumptions!$B$8),"",IF(AND($M24&lt;&gt;"",$M24&lt;Assumptions!$B$6,$O24&lt;&gt;"",$O24&lt;Assumptions!$B$7),"Review response and bind rates",IF(AND($M24&lt;&gt;"",$M24&lt;Assumptions!$B$6),"Review response rate",IF(AND($O24&lt;&gt;"",$O24&lt;Assumptions!$B$7),"Review bind rate",""))))))</f>
        <v/>
      </c>
    </row>
    <row r="25">
      <c r="A25" s="19" t="n"/>
      <c r="B25" s="20" t="n"/>
      <c r="C25" s="19" t="n"/>
      <c r="D25" s="21" t="n"/>
      <c r="E25" s="20" t="n"/>
      <c r="F25" s="19" t="n"/>
      <c r="G25" s="22" t="n"/>
      <c r="H25" s="22" t="n"/>
      <c r="I25" s="22" t="n"/>
      <c r="J25" s="22" t="n"/>
      <c r="K25" s="19" t="n"/>
      <c r="L25" s="20" t="n"/>
      <c r="M25" s="30">
        <f>IF(OR($A25="",$G25="",$G25=0),"",IFERROR($H25/$G25,""))</f>
        <v/>
      </c>
      <c r="N25" s="30">
        <f>IF(OR($A25="",$H25="",$H25=0),"",IFERROR($I25/$H25,""))</f>
        <v/>
      </c>
      <c r="O25" s="30">
        <f>IF(OR($A25="",$I25="",$I25=0),"",IFERROR($J25/$I25,""))</f>
        <v/>
      </c>
      <c r="P25" s="30">
        <f>IF(OR($A25="",$G25="",$G25=0),"",IFERROR($J25/$G25,""))</f>
        <v/>
      </c>
      <c r="Q25" s="9">
        <f>IF($A25="","",IF(COUNTA($G25:$J25)=0,"",IF(OR(AND($H25&lt;&gt;"",$G25=""),AND($I25&lt;&gt;"",$H25=""),AND($J25&lt;&gt;"",$I25=""),$H25&gt;$G25,$I25&gt;$H25,$J25&gt;$I25),"Review counts","OK")))</f>
        <v/>
      </c>
      <c r="R25" s="23">
        <f>IF($A25="","",IF(OR($K25="Draft",$K25="Scheduled",$K25="Paused"),"",IF(OR($G25="",$G25&lt;Assumptions!$B$8),"",IF(AND($M25&lt;&gt;"",$M25&lt;Assumptions!$B$6,$O25&lt;&gt;"",$O25&lt;Assumptions!$B$7),"Review response and bind rates",IF(AND($M25&lt;&gt;"",$M25&lt;Assumptions!$B$6),"Review response rate",IF(AND($O25&lt;&gt;"",$O25&lt;Assumptions!$B$7),"Review bind rate",""))))))</f>
        <v/>
      </c>
    </row>
    <row r="26">
      <c r="A26" s="19" t="n"/>
      <c r="B26" s="20" t="n"/>
      <c r="C26" s="19" t="n"/>
      <c r="D26" s="21" t="n"/>
      <c r="E26" s="20" t="n"/>
      <c r="F26" s="19" t="n"/>
      <c r="G26" s="22" t="n"/>
      <c r="H26" s="22" t="n"/>
      <c r="I26" s="22" t="n"/>
      <c r="J26" s="22" t="n"/>
      <c r="K26" s="19" t="n"/>
      <c r="L26" s="20" t="n"/>
      <c r="M26" s="31">
        <f>IF(OR($A26="",$G26="",$G26=0),"",IFERROR($H26/$G26,""))</f>
        <v/>
      </c>
      <c r="N26" s="31">
        <f>IF(OR($A26="",$H26="",$H26=0),"",IFERROR($I26/$H26,""))</f>
        <v/>
      </c>
      <c r="O26" s="31">
        <f>IF(OR($A26="",$I26="",$I26=0),"",IFERROR($J26/$I26,""))</f>
        <v/>
      </c>
      <c r="P26" s="31">
        <f>IF(OR($A26="",$G26="",$G26=0),"",IFERROR($J26/$G26,""))</f>
        <v/>
      </c>
      <c r="Q26" s="12">
        <f>IF($A26="","",IF(COUNTA($G26:$J26)=0,"",IF(OR(AND($H26&lt;&gt;"",$G26=""),AND($I26&lt;&gt;"",$H26=""),AND($J26&lt;&gt;"",$I26=""),$H26&gt;$G26,$I26&gt;$H26,$J26&gt;$I26),"Review counts","OK")))</f>
        <v/>
      </c>
      <c r="R26" s="24">
        <f>IF($A26="","",IF(OR($K26="Draft",$K26="Scheduled",$K26="Paused"),"",IF(OR($G26="",$G26&lt;Assumptions!$B$8),"",IF(AND($M26&lt;&gt;"",$M26&lt;Assumptions!$B$6,$O26&lt;&gt;"",$O26&lt;Assumptions!$B$7),"Review response and bind rates",IF(AND($M26&lt;&gt;"",$M26&lt;Assumptions!$B$6),"Review response rate",IF(AND($O26&lt;&gt;"",$O26&lt;Assumptions!$B$7),"Review bind rate",""))))))</f>
        <v/>
      </c>
    </row>
    <row r="27">
      <c r="A27" s="19" t="n"/>
      <c r="B27" s="20" t="n"/>
      <c r="C27" s="19" t="n"/>
      <c r="D27" s="21" t="n"/>
      <c r="E27" s="20" t="n"/>
      <c r="F27" s="19" t="n"/>
      <c r="G27" s="22" t="n"/>
      <c r="H27" s="22" t="n"/>
      <c r="I27" s="22" t="n"/>
      <c r="J27" s="22" t="n"/>
      <c r="K27" s="19" t="n"/>
      <c r="L27" s="20" t="n"/>
      <c r="M27" s="30">
        <f>IF(OR($A27="",$G27="",$G27=0),"",IFERROR($H27/$G27,""))</f>
        <v/>
      </c>
      <c r="N27" s="30">
        <f>IF(OR($A27="",$H27="",$H27=0),"",IFERROR($I27/$H27,""))</f>
        <v/>
      </c>
      <c r="O27" s="30">
        <f>IF(OR($A27="",$I27="",$I27=0),"",IFERROR($J27/$I27,""))</f>
        <v/>
      </c>
      <c r="P27" s="30">
        <f>IF(OR($A27="",$G27="",$G27=0),"",IFERROR($J27/$G27,""))</f>
        <v/>
      </c>
      <c r="Q27" s="9">
        <f>IF($A27="","",IF(COUNTA($G27:$J27)=0,"",IF(OR(AND($H27&lt;&gt;"",$G27=""),AND($I27&lt;&gt;"",$H27=""),AND($J27&lt;&gt;"",$I27=""),$H27&gt;$G27,$I27&gt;$H27,$J27&gt;$I27),"Review counts","OK")))</f>
        <v/>
      </c>
      <c r="R27" s="23">
        <f>IF($A27="","",IF(OR($K27="Draft",$K27="Scheduled",$K27="Paused"),"",IF(OR($G27="",$G27&lt;Assumptions!$B$8),"",IF(AND($M27&lt;&gt;"",$M27&lt;Assumptions!$B$6,$O27&lt;&gt;"",$O27&lt;Assumptions!$B$7),"Review response and bind rates",IF(AND($M27&lt;&gt;"",$M27&lt;Assumptions!$B$6),"Review response rate",IF(AND($O27&lt;&gt;"",$O27&lt;Assumptions!$B$7),"Review bind rate",""))))))</f>
        <v/>
      </c>
    </row>
    <row r="28">
      <c r="A28" s="19" t="n"/>
      <c r="B28" s="20" t="n"/>
      <c r="C28" s="19" t="n"/>
      <c r="D28" s="21" t="n"/>
      <c r="E28" s="20" t="n"/>
      <c r="F28" s="19" t="n"/>
      <c r="G28" s="22" t="n"/>
      <c r="H28" s="22" t="n"/>
      <c r="I28" s="22" t="n"/>
      <c r="J28" s="22" t="n"/>
      <c r="K28" s="19" t="n"/>
      <c r="L28" s="20" t="n"/>
      <c r="M28" s="31">
        <f>IF(OR($A28="",$G28="",$G28=0),"",IFERROR($H28/$G28,""))</f>
        <v/>
      </c>
      <c r="N28" s="31">
        <f>IF(OR($A28="",$H28="",$H28=0),"",IFERROR($I28/$H28,""))</f>
        <v/>
      </c>
      <c r="O28" s="31">
        <f>IF(OR($A28="",$I28="",$I28=0),"",IFERROR($J28/$I28,""))</f>
        <v/>
      </c>
      <c r="P28" s="31">
        <f>IF(OR($A28="",$G28="",$G28=0),"",IFERROR($J28/$G28,""))</f>
        <v/>
      </c>
      <c r="Q28" s="12">
        <f>IF($A28="","",IF(COUNTA($G28:$J28)=0,"",IF(OR(AND($H28&lt;&gt;"",$G28=""),AND($I28&lt;&gt;"",$H28=""),AND($J28&lt;&gt;"",$I28=""),$H28&gt;$G28,$I28&gt;$H28,$J28&gt;$I28),"Review counts","OK")))</f>
        <v/>
      </c>
      <c r="R28" s="24">
        <f>IF($A28="","",IF(OR($K28="Draft",$K28="Scheduled",$K28="Paused"),"",IF(OR($G28="",$G28&lt;Assumptions!$B$8),"",IF(AND($M28&lt;&gt;"",$M28&lt;Assumptions!$B$6,$O28&lt;&gt;"",$O28&lt;Assumptions!$B$7),"Review response and bind rates",IF(AND($M28&lt;&gt;"",$M28&lt;Assumptions!$B$6),"Review response rate",IF(AND($O28&lt;&gt;"",$O28&lt;Assumptions!$B$7),"Review bind rate",""))))))</f>
        <v/>
      </c>
    </row>
    <row r="29">
      <c r="A29" s="19" t="n"/>
      <c r="B29" s="20" t="n"/>
      <c r="C29" s="19" t="n"/>
      <c r="D29" s="21" t="n"/>
      <c r="E29" s="20" t="n"/>
      <c r="F29" s="19" t="n"/>
      <c r="G29" s="22" t="n"/>
      <c r="H29" s="22" t="n"/>
      <c r="I29" s="22" t="n"/>
      <c r="J29" s="22" t="n"/>
      <c r="K29" s="19" t="n"/>
      <c r="L29" s="20" t="n"/>
      <c r="M29" s="30">
        <f>IF(OR($A29="",$G29="",$G29=0),"",IFERROR($H29/$G29,""))</f>
        <v/>
      </c>
      <c r="N29" s="30">
        <f>IF(OR($A29="",$H29="",$H29=0),"",IFERROR($I29/$H29,""))</f>
        <v/>
      </c>
      <c r="O29" s="30">
        <f>IF(OR($A29="",$I29="",$I29=0),"",IFERROR($J29/$I29,""))</f>
        <v/>
      </c>
      <c r="P29" s="30">
        <f>IF(OR($A29="",$G29="",$G29=0),"",IFERROR($J29/$G29,""))</f>
        <v/>
      </c>
      <c r="Q29" s="9">
        <f>IF($A29="","",IF(COUNTA($G29:$J29)=0,"",IF(OR(AND($H29&lt;&gt;"",$G29=""),AND($I29&lt;&gt;"",$H29=""),AND($J29&lt;&gt;"",$I29=""),$H29&gt;$G29,$I29&gt;$H29,$J29&gt;$I29),"Review counts","OK")))</f>
        <v/>
      </c>
      <c r="R29" s="23">
        <f>IF($A29="","",IF(OR($K29="Draft",$K29="Scheduled",$K29="Paused"),"",IF(OR($G29="",$G29&lt;Assumptions!$B$8),"",IF(AND($M29&lt;&gt;"",$M29&lt;Assumptions!$B$6,$O29&lt;&gt;"",$O29&lt;Assumptions!$B$7),"Review response and bind rates",IF(AND($M29&lt;&gt;"",$M29&lt;Assumptions!$B$6),"Review response rate",IF(AND($O29&lt;&gt;"",$O29&lt;Assumptions!$B$7),"Review bind rate",""))))))</f>
        <v/>
      </c>
    </row>
    <row r="30">
      <c r="A30" s="19" t="n"/>
      <c r="B30" s="20" t="n"/>
      <c r="C30" s="19" t="n"/>
      <c r="D30" s="21" t="n"/>
      <c r="E30" s="20" t="n"/>
      <c r="F30" s="19" t="n"/>
      <c r="G30" s="22" t="n"/>
      <c r="H30" s="22" t="n"/>
      <c r="I30" s="22" t="n"/>
      <c r="J30" s="22" t="n"/>
      <c r="K30" s="19" t="n"/>
      <c r="L30" s="20" t="n"/>
      <c r="M30" s="31">
        <f>IF(OR($A30="",$G30="",$G30=0),"",IFERROR($H30/$G30,""))</f>
        <v/>
      </c>
      <c r="N30" s="31">
        <f>IF(OR($A30="",$H30="",$H30=0),"",IFERROR($I30/$H30,""))</f>
        <v/>
      </c>
      <c r="O30" s="31">
        <f>IF(OR($A30="",$I30="",$I30=0),"",IFERROR($J30/$I30,""))</f>
        <v/>
      </c>
      <c r="P30" s="31">
        <f>IF(OR($A30="",$G30="",$G30=0),"",IFERROR($J30/$G30,""))</f>
        <v/>
      </c>
      <c r="Q30" s="12">
        <f>IF($A30="","",IF(COUNTA($G30:$J30)=0,"",IF(OR(AND($H30&lt;&gt;"",$G30=""),AND($I30&lt;&gt;"",$H30=""),AND($J30&lt;&gt;"",$I30=""),$H30&gt;$G30,$I30&gt;$H30,$J30&gt;$I30),"Review counts","OK")))</f>
        <v/>
      </c>
      <c r="R30" s="24">
        <f>IF($A30="","",IF(OR($K30="Draft",$K30="Scheduled",$K30="Paused"),"",IF(OR($G30="",$G30&lt;Assumptions!$B$8),"",IF(AND($M30&lt;&gt;"",$M30&lt;Assumptions!$B$6,$O30&lt;&gt;"",$O30&lt;Assumptions!$B$7),"Review response and bind rates",IF(AND($M30&lt;&gt;"",$M30&lt;Assumptions!$B$6),"Review response rate",IF(AND($O30&lt;&gt;"",$O30&lt;Assumptions!$B$7),"Review bind rate",""))))))</f>
        <v/>
      </c>
    </row>
    <row r="31">
      <c r="A31" s="19" t="n"/>
      <c r="B31" s="20" t="n"/>
      <c r="C31" s="19" t="n"/>
      <c r="D31" s="21" t="n"/>
      <c r="E31" s="20" t="n"/>
      <c r="F31" s="19" t="n"/>
      <c r="G31" s="22" t="n"/>
      <c r="H31" s="22" t="n"/>
      <c r="I31" s="22" t="n"/>
      <c r="J31" s="22" t="n"/>
      <c r="K31" s="19" t="n"/>
      <c r="L31" s="20" t="n"/>
      <c r="M31" s="30">
        <f>IF(OR($A31="",$G31="",$G31=0),"",IFERROR($H31/$G31,""))</f>
        <v/>
      </c>
      <c r="N31" s="30">
        <f>IF(OR($A31="",$H31="",$H31=0),"",IFERROR($I31/$H31,""))</f>
        <v/>
      </c>
      <c r="O31" s="30">
        <f>IF(OR($A31="",$I31="",$I31=0),"",IFERROR($J31/$I31,""))</f>
        <v/>
      </c>
      <c r="P31" s="30">
        <f>IF(OR($A31="",$G31="",$G31=0),"",IFERROR($J31/$G31,""))</f>
        <v/>
      </c>
      <c r="Q31" s="9">
        <f>IF($A31="","",IF(COUNTA($G31:$J31)=0,"",IF(OR(AND($H31&lt;&gt;"",$G31=""),AND($I31&lt;&gt;"",$H31=""),AND($J31&lt;&gt;"",$I31=""),$H31&gt;$G31,$I31&gt;$H31,$J31&gt;$I31),"Review counts","OK")))</f>
        <v/>
      </c>
      <c r="R31" s="23">
        <f>IF($A31="","",IF(OR($K31="Draft",$K31="Scheduled",$K31="Paused"),"",IF(OR($G31="",$G31&lt;Assumptions!$B$8),"",IF(AND($M31&lt;&gt;"",$M31&lt;Assumptions!$B$6,$O31&lt;&gt;"",$O31&lt;Assumptions!$B$7),"Review response and bind rates",IF(AND($M31&lt;&gt;"",$M31&lt;Assumptions!$B$6),"Review response rate",IF(AND($O31&lt;&gt;"",$O31&lt;Assumptions!$B$7),"Review bind rate",""))))))</f>
        <v/>
      </c>
    </row>
    <row r="32">
      <c r="A32" s="19" t="n"/>
      <c r="B32" s="20" t="n"/>
      <c r="C32" s="19" t="n"/>
      <c r="D32" s="21" t="n"/>
      <c r="E32" s="20" t="n"/>
      <c r="F32" s="19" t="n"/>
      <c r="G32" s="22" t="n"/>
      <c r="H32" s="22" t="n"/>
      <c r="I32" s="22" t="n"/>
      <c r="J32" s="22" t="n"/>
      <c r="K32" s="19" t="n"/>
      <c r="L32" s="20" t="n"/>
      <c r="M32" s="31">
        <f>IF(OR($A32="",$G32="",$G32=0),"",IFERROR($H32/$G32,""))</f>
        <v/>
      </c>
      <c r="N32" s="31">
        <f>IF(OR($A32="",$H32="",$H32=0),"",IFERROR($I32/$H32,""))</f>
        <v/>
      </c>
      <c r="O32" s="31">
        <f>IF(OR($A32="",$I32="",$I32=0),"",IFERROR($J32/$I32,""))</f>
        <v/>
      </c>
      <c r="P32" s="31">
        <f>IF(OR($A32="",$G32="",$G32=0),"",IFERROR($J32/$G32,""))</f>
        <v/>
      </c>
      <c r="Q32" s="12">
        <f>IF($A32="","",IF(COUNTA($G32:$J32)=0,"",IF(OR(AND($H32&lt;&gt;"",$G32=""),AND($I32&lt;&gt;"",$H32=""),AND($J32&lt;&gt;"",$I32=""),$H32&gt;$G32,$I32&gt;$H32,$J32&gt;$I32),"Review counts","OK")))</f>
        <v/>
      </c>
      <c r="R32" s="24">
        <f>IF($A32="","",IF(OR($K32="Draft",$K32="Scheduled",$K32="Paused"),"",IF(OR($G32="",$G32&lt;Assumptions!$B$8),"",IF(AND($M32&lt;&gt;"",$M32&lt;Assumptions!$B$6,$O32&lt;&gt;"",$O32&lt;Assumptions!$B$7),"Review response and bind rates",IF(AND($M32&lt;&gt;"",$M32&lt;Assumptions!$B$6),"Review response rate",IF(AND($O32&lt;&gt;"",$O32&lt;Assumptions!$B$7),"Review bind rate",""))))))</f>
        <v/>
      </c>
    </row>
    <row r="33">
      <c r="A33" s="19" t="n"/>
      <c r="B33" s="20" t="n"/>
      <c r="C33" s="19" t="n"/>
      <c r="D33" s="21" t="n"/>
      <c r="E33" s="20" t="n"/>
      <c r="F33" s="19" t="n"/>
      <c r="G33" s="22" t="n"/>
      <c r="H33" s="22" t="n"/>
      <c r="I33" s="22" t="n"/>
      <c r="J33" s="22" t="n"/>
      <c r="K33" s="19" t="n"/>
      <c r="L33" s="20" t="n"/>
      <c r="M33" s="30">
        <f>IF(OR($A33="",$G33="",$G33=0),"",IFERROR($H33/$G33,""))</f>
        <v/>
      </c>
      <c r="N33" s="30">
        <f>IF(OR($A33="",$H33="",$H33=0),"",IFERROR($I33/$H33,""))</f>
        <v/>
      </c>
      <c r="O33" s="30">
        <f>IF(OR($A33="",$I33="",$I33=0),"",IFERROR($J33/$I33,""))</f>
        <v/>
      </c>
      <c r="P33" s="30">
        <f>IF(OR($A33="",$G33="",$G33=0),"",IFERROR($J33/$G33,""))</f>
        <v/>
      </c>
      <c r="Q33" s="9">
        <f>IF($A33="","",IF(COUNTA($G33:$J33)=0,"",IF(OR(AND($H33&lt;&gt;"",$G33=""),AND($I33&lt;&gt;"",$H33=""),AND($J33&lt;&gt;"",$I33=""),$H33&gt;$G33,$I33&gt;$H33,$J33&gt;$I33),"Review counts","OK")))</f>
        <v/>
      </c>
      <c r="R33" s="23">
        <f>IF($A33="","",IF(OR($K33="Draft",$K33="Scheduled",$K33="Paused"),"",IF(OR($G33="",$G33&lt;Assumptions!$B$8),"",IF(AND($M33&lt;&gt;"",$M33&lt;Assumptions!$B$6,$O33&lt;&gt;"",$O33&lt;Assumptions!$B$7),"Review response and bind rates",IF(AND($M33&lt;&gt;"",$M33&lt;Assumptions!$B$6),"Review response rate",IF(AND($O33&lt;&gt;"",$O33&lt;Assumptions!$B$7),"Review bind rate",""))))))</f>
        <v/>
      </c>
    </row>
    <row r="34">
      <c r="A34" s="19" t="n"/>
      <c r="B34" s="20" t="n"/>
      <c r="C34" s="19" t="n"/>
      <c r="D34" s="21" t="n"/>
      <c r="E34" s="20" t="n"/>
      <c r="F34" s="19" t="n"/>
      <c r="G34" s="22" t="n"/>
      <c r="H34" s="22" t="n"/>
      <c r="I34" s="22" t="n"/>
      <c r="J34" s="22" t="n"/>
      <c r="K34" s="19" t="n"/>
      <c r="L34" s="20" t="n"/>
      <c r="M34" s="31">
        <f>IF(OR($A34="",$G34="",$G34=0),"",IFERROR($H34/$G34,""))</f>
        <v/>
      </c>
      <c r="N34" s="31">
        <f>IF(OR($A34="",$H34="",$H34=0),"",IFERROR($I34/$H34,""))</f>
        <v/>
      </c>
      <c r="O34" s="31">
        <f>IF(OR($A34="",$I34="",$I34=0),"",IFERROR($J34/$I34,""))</f>
        <v/>
      </c>
      <c r="P34" s="31">
        <f>IF(OR($A34="",$G34="",$G34=0),"",IFERROR($J34/$G34,""))</f>
        <v/>
      </c>
      <c r="Q34" s="12">
        <f>IF($A34="","",IF(COUNTA($G34:$J34)=0,"",IF(OR(AND($H34&lt;&gt;"",$G34=""),AND($I34&lt;&gt;"",$H34=""),AND($J34&lt;&gt;"",$I34=""),$H34&gt;$G34,$I34&gt;$H34,$J34&gt;$I34),"Review counts","OK")))</f>
        <v/>
      </c>
      <c r="R34" s="24">
        <f>IF($A34="","",IF(OR($K34="Draft",$K34="Scheduled",$K34="Paused"),"",IF(OR($G34="",$G34&lt;Assumptions!$B$8),"",IF(AND($M34&lt;&gt;"",$M34&lt;Assumptions!$B$6,$O34&lt;&gt;"",$O34&lt;Assumptions!$B$7),"Review response and bind rates",IF(AND($M34&lt;&gt;"",$M34&lt;Assumptions!$B$6),"Review response rate",IF(AND($O34&lt;&gt;"",$O34&lt;Assumptions!$B$7),"Review bind rate",""))))))</f>
        <v/>
      </c>
    </row>
    <row r="35">
      <c r="A35" s="19" t="n"/>
      <c r="B35" s="20" t="n"/>
      <c r="C35" s="19" t="n"/>
      <c r="D35" s="21" t="n"/>
      <c r="E35" s="20" t="n"/>
      <c r="F35" s="19" t="n"/>
      <c r="G35" s="22" t="n"/>
      <c r="H35" s="22" t="n"/>
      <c r="I35" s="22" t="n"/>
      <c r="J35" s="22" t="n"/>
      <c r="K35" s="19" t="n"/>
      <c r="L35" s="20" t="n"/>
      <c r="M35" s="30">
        <f>IF(OR($A35="",$G35="",$G35=0),"",IFERROR($H35/$G35,""))</f>
        <v/>
      </c>
      <c r="N35" s="30">
        <f>IF(OR($A35="",$H35="",$H35=0),"",IFERROR($I35/$H35,""))</f>
        <v/>
      </c>
      <c r="O35" s="30">
        <f>IF(OR($A35="",$I35="",$I35=0),"",IFERROR($J35/$I35,""))</f>
        <v/>
      </c>
      <c r="P35" s="30">
        <f>IF(OR($A35="",$G35="",$G35=0),"",IFERROR($J35/$G35,""))</f>
        <v/>
      </c>
      <c r="Q35" s="9">
        <f>IF($A35="","",IF(COUNTA($G35:$J35)=0,"",IF(OR(AND($H35&lt;&gt;"",$G35=""),AND($I35&lt;&gt;"",$H35=""),AND($J35&lt;&gt;"",$I35=""),$H35&gt;$G35,$I35&gt;$H35,$J35&gt;$I35),"Review counts","OK")))</f>
        <v/>
      </c>
      <c r="R35" s="23">
        <f>IF($A35="","",IF(OR($K35="Draft",$K35="Scheduled",$K35="Paused"),"",IF(OR($G35="",$G35&lt;Assumptions!$B$8),"",IF(AND($M35&lt;&gt;"",$M35&lt;Assumptions!$B$6,$O35&lt;&gt;"",$O35&lt;Assumptions!$B$7),"Review response and bind rates",IF(AND($M35&lt;&gt;"",$M35&lt;Assumptions!$B$6),"Review response rate",IF(AND($O35&lt;&gt;"",$O35&lt;Assumptions!$B$7),"Review bind rate",""))))))</f>
        <v/>
      </c>
    </row>
    <row r="36">
      <c r="A36" s="19" t="n"/>
      <c r="B36" s="20" t="n"/>
      <c r="C36" s="19" t="n"/>
      <c r="D36" s="21" t="n"/>
      <c r="E36" s="20" t="n"/>
      <c r="F36" s="19" t="n"/>
      <c r="G36" s="22" t="n"/>
      <c r="H36" s="22" t="n"/>
      <c r="I36" s="22" t="n"/>
      <c r="J36" s="22" t="n"/>
      <c r="K36" s="19" t="n"/>
      <c r="L36" s="20" t="n"/>
      <c r="M36" s="31">
        <f>IF(OR($A36="",$G36="",$G36=0),"",IFERROR($H36/$G36,""))</f>
        <v/>
      </c>
      <c r="N36" s="31">
        <f>IF(OR($A36="",$H36="",$H36=0),"",IFERROR($I36/$H36,""))</f>
        <v/>
      </c>
      <c r="O36" s="31">
        <f>IF(OR($A36="",$I36="",$I36=0),"",IFERROR($J36/$I36,""))</f>
        <v/>
      </c>
      <c r="P36" s="31">
        <f>IF(OR($A36="",$G36="",$G36=0),"",IFERROR($J36/$G36,""))</f>
        <v/>
      </c>
      <c r="Q36" s="12">
        <f>IF($A36="","",IF(COUNTA($G36:$J36)=0,"",IF(OR(AND($H36&lt;&gt;"",$G36=""),AND($I36&lt;&gt;"",$H36=""),AND($J36&lt;&gt;"",$I36=""),$H36&gt;$G36,$I36&gt;$H36,$J36&gt;$I36),"Review counts","OK")))</f>
        <v/>
      </c>
      <c r="R36" s="24">
        <f>IF($A36="","",IF(OR($K36="Draft",$K36="Scheduled",$K36="Paused"),"",IF(OR($G36="",$G36&lt;Assumptions!$B$8),"",IF(AND($M36&lt;&gt;"",$M36&lt;Assumptions!$B$6,$O36&lt;&gt;"",$O36&lt;Assumptions!$B$7),"Review response and bind rates",IF(AND($M36&lt;&gt;"",$M36&lt;Assumptions!$B$6),"Review response rate",IF(AND($O36&lt;&gt;"",$O36&lt;Assumptions!$B$7),"Review bind rate",""))))))</f>
        <v/>
      </c>
    </row>
    <row r="37">
      <c r="A37" s="19" t="n"/>
      <c r="B37" s="20" t="n"/>
      <c r="C37" s="19" t="n"/>
      <c r="D37" s="21" t="n"/>
      <c r="E37" s="20" t="n"/>
      <c r="F37" s="19" t="n"/>
      <c r="G37" s="22" t="n"/>
      <c r="H37" s="22" t="n"/>
      <c r="I37" s="22" t="n"/>
      <c r="J37" s="22" t="n"/>
      <c r="K37" s="19" t="n"/>
      <c r="L37" s="20" t="n"/>
      <c r="M37" s="30">
        <f>IF(OR($A37="",$G37="",$G37=0),"",IFERROR($H37/$G37,""))</f>
        <v/>
      </c>
      <c r="N37" s="30">
        <f>IF(OR($A37="",$H37="",$H37=0),"",IFERROR($I37/$H37,""))</f>
        <v/>
      </c>
      <c r="O37" s="30">
        <f>IF(OR($A37="",$I37="",$I37=0),"",IFERROR($J37/$I37,""))</f>
        <v/>
      </c>
      <c r="P37" s="30">
        <f>IF(OR($A37="",$G37="",$G37=0),"",IFERROR($J37/$G37,""))</f>
        <v/>
      </c>
      <c r="Q37" s="9">
        <f>IF($A37="","",IF(COUNTA($G37:$J37)=0,"",IF(OR(AND($H37&lt;&gt;"",$G37=""),AND($I37&lt;&gt;"",$H37=""),AND($J37&lt;&gt;"",$I37=""),$H37&gt;$G37,$I37&gt;$H37,$J37&gt;$I37),"Review counts","OK")))</f>
        <v/>
      </c>
      <c r="R37" s="23">
        <f>IF($A37="","",IF(OR($K37="Draft",$K37="Scheduled",$K37="Paused"),"",IF(OR($G37="",$G37&lt;Assumptions!$B$8),"",IF(AND($M37&lt;&gt;"",$M37&lt;Assumptions!$B$6,$O37&lt;&gt;"",$O37&lt;Assumptions!$B$7),"Review response and bind rates",IF(AND($M37&lt;&gt;"",$M37&lt;Assumptions!$B$6),"Review response rate",IF(AND($O37&lt;&gt;"",$O37&lt;Assumptions!$B$7),"Review bind rate",""))))))</f>
        <v/>
      </c>
    </row>
    <row r="38">
      <c r="A38" s="19" t="n"/>
      <c r="B38" s="20" t="n"/>
      <c r="C38" s="19" t="n"/>
      <c r="D38" s="21" t="n"/>
      <c r="E38" s="20" t="n"/>
      <c r="F38" s="19" t="n"/>
      <c r="G38" s="22" t="n"/>
      <c r="H38" s="22" t="n"/>
      <c r="I38" s="22" t="n"/>
      <c r="J38" s="22" t="n"/>
      <c r="K38" s="19" t="n"/>
      <c r="L38" s="20" t="n"/>
      <c r="M38" s="31">
        <f>IF(OR($A38="",$G38="",$G38=0),"",IFERROR($H38/$G38,""))</f>
        <v/>
      </c>
      <c r="N38" s="31">
        <f>IF(OR($A38="",$H38="",$H38=0),"",IFERROR($I38/$H38,""))</f>
        <v/>
      </c>
      <c r="O38" s="31">
        <f>IF(OR($A38="",$I38="",$I38=0),"",IFERROR($J38/$I38,""))</f>
        <v/>
      </c>
      <c r="P38" s="31">
        <f>IF(OR($A38="",$G38="",$G38=0),"",IFERROR($J38/$G38,""))</f>
        <v/>
      </c>
      <c r="Q38" s="12">
        <f>IF($A38="","",IF(COUNTA($G38:$J38)=0,"",IF(OR(AND($H38&lt;&gt;"",$G38=""),AND($I38&lt;&gt;"",$H38=""),AND($J38&lt;&gt;"",$I38=""),$H38&gt;$G38,$I38&gt;$H38,$J38&gt;$I38),"Review counts","OK")))</f>
        <v/>
      </c>
      <c r="R38" s="24">
        <f>IF($A38="","",IF(OR($K38="Draft",$K38="Scheduled",$K38="Paused"),"",IF(OR($G38="",$G38&lt;Assumptions!$B$8),"",IF(AND($M38&lt;&gt;"",$M38&lt;Assumptions!$B$6,$O38&lt;&gt;"",$O38&lt;Assumptions!$B$7),"Review response and bind rates",IF(AND($M38&lt;&gt;"",$M38&lt;Assumptions!$B$6),"Review response rate",IF(AND($O38&lt;&gt;"",$O38&lt;Assumptions!$B$7),"Review bind rate",""))))))</f>
        <v/>
      </c>
    </row>
    <row r="39">
      <c r="A39" s="19" t="n"/>
      <c r="B39" s="20" t="n"/>
      <c r="C39" s="19" t="n"/>
      <c r="D39" s="21" t="n"/>
      <c r="E39" s="20" t="n"/>
      <c r="F39" s="19" t="n"/>
      <c r="G39" s="22" t="n"/>
      <c r="H39" s="22" t="n"/>
      <c r="I39" s="22" t="n"/>
      <c r="J39" s="22" t="n"/>
      <c r="K39" s="19" t="n"/>
      <c r="L39" s="20" t="n"/>
      <c r="M39" s="30">
        <f>IF(OR($A39="",$G39="",$G39=0),"",IFERROR($H39/$G39,""))</f>
        <v/>
      </c>
      <c r="N39" s="30">
        <f>IF(OR($A39="",$H39="",$H39=0),"",IFERROR($I39/$H39,""))</f>
        <v/>
      </c>
      <c r="O39" s="30">
        <f>IF(OR($A39="",$I39="",$I39=0),"",IFERROR($J39/$I39,""))</f>
        <v/>
      </c>
      <c r="P39" s="30">
        <f>IF(OR($A39="",$G39="",$G39=0),"",IFERROR($J39/$G39,""))</f>
        <v/>
      </c>
      <c r="Q39" s="9">
        <f>IF($A39="","",IF(COUNTA($G39:$J39)=0,"",IF(OR(AND($H39&lt;&gt;"",$G39=""),AND($I39&lt;&gt;"",$H39=""),AND($J39&lt;&gt;"",$I39=""),$H39&gt;$G39,$I39&gt;$H39,$J39&gt;$I39),"Review counts","OK")))</f>
        <v/>
      </c>
      <c r="R39" s="23">
        <f>IF($A39="","",IF(OR($K39="Draft",$K39="Scheduled",$K39="Paused"),"",IF(OR($G39="",$G39&lt;Assumptions!$B$8),"",IF(AND($M39&lt;&gt;"",$M39&lt;Assumptions!$B$6,$O39&lt;&gt;"",$O39&lt;Assumptions!$B$7),"Review response and bind rates",IF(AND($M39&lt;&gt;"",$M39&lt;Assumptions!$B$6),"Review response rate",IF(AND($O39&lt;&gt;"",$O39&lt;Assumptions!$B$7),"Review bind rate",""))))))</f>
        <v/>
      </c>
    </row>
    <row r="40">
      <c r="A40" s="19" t="n"/>
      <c r="B40" s="20" t="n"/>
      <c r="C40" s="19" t="n"/>
      <c r="D40" s="21" t="n"/>
      <c r="E40" s="20" t="n"/>
      <c r="F40" s="19" t="n"/>
      <c r="G40" s="22" t="n"/>
      <c r="H40" s="22" t="n"/>
      <c r="I40" s="22" t="n"/>
      <c r="J40" s="22" t="n"/>
      <c r="K40" s="19" t="n"/>
      <c r="L40" s="20" t="n"/>
      <c r="M40" s="31">
        <f>IF(OR($A40="",$G40="",$G40=0),"",IFERROR($H40/$G40,""))</f>
        <v/>
      </c>
      <c r="N40" s="31">
        <f>IF(OR($A40="",$H40="",$H40=0),"",IFERROR($I40/$H40,""))</f>
        <v/>
      </c>
      <c r="O40" s="31">
        <f>IF(OR($A40="",$I40="",$I40=0),"",IFERROR($J40/$I40,""))</f>
        <v/>
      </c>
      <c r="P40" s="31">
        <f>IF(OR($A40="",$G40="",$G40=0),"",IFERROR($J40/$G40,""))</f>
        <v/>
      </c>
      <c r="Q40" s="12">
        <f>IF($A40="","",IF(COUNTA($G40:$J40)=0,"",IF(OR(AND($H40&lt;&gt;"",$G40=""),AND($I40&lt;&gt;"",$H40=""),AND($J40&lt;&gt;"",$I40=""),$H40&gt;$G40,$I40&gt;$H40,$J40&gt;$I40),"Review counts","OK")))</f>
        <v/>
      </c>
      <c r="R40" s="24">
        <f>IF($A40="","",IF(OR($K40="Draft",$K40="Scheduled",$K40="Paused"),"",IF(OR($G40="",$G40&lt;Assumptions!$B$8),"",IF(AND($M40&lt;&gt;"",$M40&lt;Assumptions!$B$6,$O40&lt;&gt;"",$O40&lt;Assumptions!$B$7),"Review response and bind rates",IF(AND($M40&lt;&gt;"",$M40&lt;Assumptions!$B$6),"Review response rate",IF(AND($O40&lt;&gt;"",$O40&lt;Assumptions!$B$7),"Review bind rate",""))))))</f>
        <v/>
      </c>
    </row>
    <row r="41">
      <c r="A41" s="19" t="n"/>
      <c r="B41" s="20" t="n"/>
      <c r="C41" s="19" t="n"/>
      <c r="D41" s="21" t="n"/>
      <c r="E41" s="20" t="n"/>
      <c r="F41" s="19" t="n"/>
      <c r="G41" s="22" t="n"/>
      <c r="H41" s="22" t="n"/>
      <c r="I41" s="22" t="n"/>
      <c r="J41" s="22" t="n"/>
      <c r="K41" s="19" t="n"/>
      <c r="L41" s="20" t="n"/>
      <c r="M41" s="30">
        <f>IF(OR($A41="",$G41="",$G41=0),"",IFERROR($H41/$G41,""))</f>
        <v/>
      </c>
      <c r="N41" s="30">
        <f>IF(OR($A41="",$H41="",$H41=0),"",IFERROR($I41/$H41,""))</f>
        <v/>
      </c>
      <c r="O41" s="30">
        <f>IF(OR($A41="",$I41="",$I41=0),"",IFERROR($J41/$I41,""))</f>
        <v/>
      </c>
      <c r="P41" s="30">
        <f>IF(OR($A41="",$G41="",$G41=0),"",IFERROR($J41/$G41,""))</f>
        <v/>
      </c>
      <c r="Q41" s="9">
        <f>IF($A41="","",IF(COUNTA($G41:$J41)=0,"",IF(OR(AND($H41&lt;&gt;"",$G41=""),AND($I41&lt;&gt;"",$H41=""),AND($J41&lt;&gt;"",$I41=""),$H41&gt;$G41,$I41&gt;$H41,$J41&gt;$I41),"Review counts","OK")))</f>
        <v/>
      </c>
      <c r="R41" s="23">
        <f>IF($A41="","",IF(OR($K41="Draft",$K41="Scheduled",$K41="Paused"),"",IF(OR($G41="",$G41&lt;Assumptions!$B$8),"",IF(AND($M41&lt;&gt;"",$M41&lt;Assumptions!$B$6,$O41&lt;&gt;"",$O41&lt;Assumptions!$B$7),"Review response and bind rates",IF(AND($M41&lt;&gt;"",$M41&lt;Assumptions!$B$6),"Review response rate",IF(AND($O41&lt;&gt;"",$O41&lt;Assumptions!$B$7),"Review bind rate",""))))))</f>
        <v/>
      </c>
    </row>
    <row r="42">
      <c r="A42" s="19" t="n"/>
      <c r="B42" s="20" t="n"/>
      <c r="C42" s="19" t="n"/>
      <c r="D42" s="21" t="n"/>
      <c r="E42" s="20" t="n"/>
      <c r="F42" s="19" t="n"/>
      <c r="G42" s="22" t="n"/>
      <c r="H42" s="22" t="n"/>
      <c r="I42" s="22" t="n"/>
      <c r="J42" s="22" t="n"/>
      <c r="K42" s="19" t="n"/>
      <c r="L42" s="20" t="n"/>
      <c r="M42" s="31">
        <f>IF(OR($A42="",$G42="",$G42=0),"",IFERROR($H42/$G42,""))</f>
        <v/>
      </c>
      <c r="N42" s="31">
        <f>IF(OR($A42="",$H42="",$H42=0),"",IFERROR($I42/$H42,""))</f>
        <v/>
      </c>
      <c r="O42" s="31">
        <f>IF(OR($A42="",$I42="",$I42=0),"",IFERROR($J42/$I42,""))</f>
        <v/>
      </c>
      <c r="P42" s="31">
        <f>IF(OR($A42="",$G42="",$G42=0),"",IFERROR($J42/$G42,""))</f>
        <v/>
      </c>
      <c r="Q42" s="12">
        <f>IF($A42="","",IF(COUNTA($G42:$J42)=0,"",IF(OR(AND($H42&lt;&gt;"",$G42=""),AND($I42&lt;&gt;"",$H42=""),AND($J42&lt;&gt;"",$I42=""),$H42&gt;$G42,$I42&gt;$H42,$J42&gt;$I42),"Review counts","OK")))</f>
        <v/>
      </c>
      <c r="R42" s="24">
        <f>IF($A42="","",IF(OR($K42="Draft",$K42="Scheduled",$K42="Paused"),"",IF(OR($G42="",$G42&lt;Assumptions!$B$8),"",IF(AND($M42&lt;&gt;"",$M42&lt;Assumptions!$B$6,$O42&lt;&gt;"",$O42&lt;Assumptions!$B$7),"Review response and bind rates",IF(AND($M42&lt;&gt;"",$M42&lt;Assumptions!$B$6),"Review response rate",IF(AND($O42&lt;&gt;"",$O42&lt;Assumptions!$B$7),"Review bind rate",""))))))</f>
        <v/>
      </c>
    </row>
    <row r="43">
      <c r="A43" s="19" t="n"/>
      <c r="B43" s="20" t="n"/>
      <c r="C43" s="19" t="n"/>
      <c r="D43" s="21" t="n"/>
      <c r="E43" s="20" t="n"/>
      <c r="F43" s="19" t="n"/>
      <c r="G43" s="22" t="n"/>
      <c r="H43" s="22" t="n"/>
      <c r="I43" s="22" t="n"/>
      <c r="J43" s="22" t="n"/>
      <c r="K43" s="19" t="n"/>
      <c r="L43" s="20" t="n"/>
      <c r="M43" s="30">
        <f>IF(OR($A43="",$G43="",$G43=0),"",IFERROR($H43/$G43,""))</f>
        <v/>
      </c>
      <c r="N43" s="30">
        <f>IF(OR($A43="",$H43="",$H43=0),"",IFERROR($I43/$H43,""))</f>
        <v/>
      </c>
      <c r="O43" s="30">
        <f>IF(OR($A43="",$I43="",$I43=0),"",IFERROR($J43/$I43,""))</f>
        <v/>
      </c>
      <c r="P43" s="30">
        <f>IF(OR($A43="",$G43="",$G43=0),"",IFERROR($J43/$G43,""))</f>
        <v/>
      </c>
      <c r="Q43" s="9">
        <f>IF($A43="","",IF(COUNTA($G43:$J43)=0,"",IF(OR(AND($H43&lt;&gt;"",$G43=""),AND($I43&lt;&gt;"",$H43=""),AND($J43&lt;&gt;"",$I43=""),$H43&gt;$G43,$I43&gt;$H43,$J43&gt;$I43),"Review counts","OK")))</f>
        <v/>
      </c>
      <c r="R43" s="23">
        <f>IF($A43="","",IF(OR($K43="Draft",$K43="Scheduled",$K43="Paused"),"",IF(OR($G43="",$G43&lt;Assumptions!$B$8),"",IF(AND($M43&lt;&gt;"",$M43&lt;Assumptions!$B$6,$O43&lt;&gt;"",$O43&lt;Assumptions!$B$7),"Review response and bind rates",IF(AND($M43&lt;&gt;"",$M43&lt;Assumptions!$B$6),"Review response rate",IF(AND($O43&lt;&gt;"",$O43&lt;Assumptions!$B$7),"Review bind rate",""))))))</f>
        <v/>
      </c>
    </row>
    <row r="44">
      <c r="A44" s="19" t="n"/>
      <c r="B44" s="20" t="n"/>
      <c r="C44" s="19" t="n"/>
      <c r="D44" s="21" t="n"/>
      <c r="E44" s="20" t="n"/>
      <c r="F44" s="19" t="n"/>
      <c r="G44" s="22" t="n"/>
      <c r="H44" s="22" t="n"/>
      <c r="I44" s="22" t="n"/>
      <c r="J44" s="22" t="n"/>
      <c r="K44" s="19" t="n"/>
      <c r="L44" s="20" t="n"/>
      <c r="M44" s="31">
        <f>IF(OR($A44="",$G44="",$G44=0),"",IFERROR($H44/$G44,""))</f>
        <v/>
      </c>
      <c r="N44" s="31">
        <f>IF(OR($A44="",$H44="",$H44=0),"",IFERROR($I44/$H44,""))</f>
        <v/>
      </c>
      <c r="O44" s="31">
        <f>IF(OR($A44="",$I44="",$I44=0),"",IFERROR($J44/$I44,""))</f>
        <v/>
      </c>
      <c r="P44" s="31">
        <f>IF(OR($A44="",$G44="",$G44=0),"",IFERROR($J44/$G44,""))</f>
        <v/>
      </c>
      <c r="Q44" s="12">
        <f>IF($A44="","",IF(COUNTA($G44:$J44)=0,"",IF(OR(AND($H44&lt;&gt;"",$G44=""),AND($I44&lt;&gt;"",$H44=""),AND($J44&lt;&gt;"",$I44=""),$H44&gt;$G44,$I44&gt;$H44,$J44&gt;$I44),"Review counts","OK")))</f>
        <v/>
      </c>
      <c r="R44" s="24">
        <f>IF($A44="","",IF(OR($K44="Draft",$K44="Scheduled",$K44="Paused"),"",IF(OR($G44="",$G44&lt;Assumptions!$B$8),"",IF(AND($M44&lt;&gt;"",$M44&lt;Assumptions!$B$6,$O44&lt;&gt;"",$O44&lt;Assumptions!$B$7),"Review response and bind rates",IF(AND($M44&lt;&gt;"",$M44&lt;Assumptions!$B$6),"Review response rate",IF(AND($O44&lt;&gt;"",$O44&lt;Assumptions!$B$7),"Review bind rate",""))))))</f>
        <v/>
      </c>
    </row>
    <row r="45">
      <c r="A45" s="19" t="n"/>
      <c r="B45" s="20" t="n"/>
      <c r="C45" s="19" t="n"/>
      <c r="D45" s="21" t="n"/>
      <c r="E45" s="20" t="n"/>
      <c r="F45" s="19" t="n"/>
      <c r="G45" s="22" t="n"/>
      <c r="H45" s="22" t="n"/>
      <c r="I45" s="22" t="n"/>
      <c r="J45" s="22" t="n"/>
      <c r="K45" s="19" t="n"/>
      <c r="L45" s="20" t="n"/>
      <c r="M45" s="30">
        <f>IF(OR($A45="",$G45="",$G45=0),"",IFERROR($H45/$G45,""))</f>
        <v/>
      </c>
      <c r="N45" s="30">
        <f>IF(OR($A45="",$H45="",$H45=0),"",IFERROR($I45/$H45,""))</f>
        <v/>
      </c>
      <c r="O45" s="30">
        <f>IF(OR($A45="",$I45="",$I45=0),"",IFERROR($J45/$I45,""))</f>
        <v/>
      </c>
      <c r="P45" s="30">
        <f>IF(OR($A45="",$G45="",$G45=0),"",IFERROR($J45/$G45,""))</f>
        <v/>
      </c>
      <c r="Q45" s="9">
        <f>IF($A45="","",IF(COUNTA($G45:$J45)=0,"",IF(OR(AND($H45&lt;&gt;"",$G45=""),AND($I45&lt;&gt;"",$H45=""),AND($J45&lt;&gt;"",$I45=""),$H45&gt;$G45,$I45&gt;$H45,$J45&gt;$I45),"Review counts","OK")))</f>
        <v/>
      </c>
      <c r="R45" s="23">
        <f>IF($A45="","",IF(OR($K45="Draft",$K45="Scheduled",$K45="Paused"),"",IF(OR($G45="",$G45&lt;Assumptions!$B$8),"",IF(AND($M45&lt;&gt;"",$M45&lt;Assumptions!$B$6,$O45&lt;&gt;"",$O45&lt;Assumptions!$B$7),"Review response and bind rates",IF(AND($M45&lt;&gt;"",$M45&lt;Assumptions!$B$6),"Review response rate",IF(AND($O45&lt;&gt;"",$O45&lt;Assumptions!$B$7),"Review bind rate",""))))))</f>
        <v/>
      </c>
    </row>
    <row r="46">
      <c r="A46" s="19" t="n"/>
      <c r="B46" s="20" t="n"/>
      <c r="C46" s="19" t="n"/>
      <c r="D46" s="21" t="n"/>
      <c r="E46" s="20" t="n"/>
      <c r="F46" s="19" t="n"/>
      <c r="G46" s="22" t="n"/>
      <c r="H46" s="22" t="n"/>
      <c r="I46" s="22" t="n"/>
      <c r="J46" s="22" t="n"/>
      <c r="K46" s="19" t="n"/>
      <c r="L46" s="20" t="n"/>
      <c r="M46" s="31">
        <f>IF(OR($A46="",$G46="",$G46=0),"",IFERROR($H46/$G46,""))</f>
        <v/>
      </c>
      <c r="N46" s="31">
        <f>IF(OR($A46="",$H46="",$H46=0),"",IFERROR($I46/$H46,""))</f>
        <v/>
      </c>
      <c r="O46" s="31">
        <f>IF(OR($A46="",$I46="",$I46=0),"",IFERROR($J46/$I46,""))</f>
        <v/>
      </c>
      <c r="P46" s="31">
        <f>IF(OR($A46="",$G46="",$G46=0),"",IFERROR($J46/$G46,""))</f>
        <v/>
      </c>
      <c r="Q46" s="12">
        <f>IF($A46="","",IF(COUNTA($G46:$J46)=0,"",IF(OR(AND($H46&lt;&gt;"",$G46=""),AND($I46&lt;&gt;"",$H46=""),AND($J46&lt;&gt;"",$I46=""),$H46&gt;$G46,$I46&gt;$H46,$J46&gt;$I46),"Review counts","OK")))</f>
        <v/>
      </c>
      <c r="R46" s="24">
        <f>IF($A46="","",IF(OR($K46="Draft",$K46="Scheduled",$K46="Paused"),"",IF(OR($G46="",$G46&lt;Assumptions!$B$8),"",IF(AND($M46&lt;&gt;"",$M46&lt;Assumptions!$B$6,$O46&lt;&gt;"",$O46&lt;Assumptions!$B$7),"Review response and bind rates",IF(AND($M46&lt;&gt;"",$M46&lt;Assumptions!$B$6),"Review response rate",IF(AND($O46&lt;&gt;"",$O46&lt;Assumptions!$B$7),"Review bind rate",""))))))</f>
        <v/>
      </c>
    </row>
    <row r="47">
      <c r="A47" s="19" t="n"/>
      <c r="B47" s="20" t="n"/>
      <c r="C47" s="19" t="n"/>
      <c r="D47" s="21" t="n"/>
      <c r="E47" s="20" t="n"/>
      <c r="F47" s="19" t="n"/>
      <c r="G47" s="22" t="n"/>
      <c r="H47" s="22" t="n"/>
      <c r="I47" s="22" t="n"/>
      <c r="J47" s="22" t="n"/>
      <c r="K47" s="19" t="n"/>
      <c r="L47" s="20" t="n"/>
      <c r="M47" s="30">
        <f>IF(OR($A47="",$G47="",$G47=0),"",IFERROR($H47/$G47,""))</f>
        <v/>
      </c>
      <c r="N47" s="30">
        <f>IF(OR($A47="",$H47="",$H47=0),"",IFERROR($I47/$H47,""))</f>
        <v/>
      </c>
      <c r="O47" s="30">
        <f>IF(OR($A47="",$I47="",$I47=0),"",IFERROR($J47/$I47,""))</f>
        <v/>
      </c>
      <c r="P47" s="30">
        <f>IF(OR($A47="",$G47="",$G47=0),"",IFERROR($J47/$G47,""))</f>
        <v/>
      </c>
      <c r="Q47" s="9">
        <f>IF($A47="","",IF(COUNTA($G47:$J47)=0,"",IF(OR(AND($H47&lt;&gt;"",$G47=""),AND($I47&lt;&gt;"",$H47=""),AND($J47&lt;&gt;"",$I47=""),$H47&gt;$G47,$I47&gt;$H47,$J47&gt;$I47),"Review counts","OK")))</f>
        <v/>
      </c>
      <c r="R47" s="23">
        <f>IF($A47="","",IF(OR($K47="Draft",$K47="Scheduled",$K47="Paused"),"",IF(OR($G47="",$G47&lt;Assumptions!$B$8),"",IF(AND($M47&lt;&gt;"",$M47&lt;Assumptions!$B$6,$O47&lt;&gt;"",$O47&lt;Assumptions!$B$7),"Review response and bind rates",IF(AND($M47&lt;&gt;"",$M47&lt;Assumptions!$B$6),"Review response rate",IF(AND($O47&lt;&gt;"",$O47&lt;Assumptions!$B$7),"Review bind rate",""))))))</f>
        <v/>
      </c>
    </row>
    <row r="48">
      <c r="A48" s="19" t="n"/>
      <c r="B48" s="20" t="n"/>
      <c r="C48" s="19" t="n"/>
      <c r="D48" s="21" t="n"/>
      <c r="E48" s="20" t="n"/>
      <c r="F48" s="19" t="n"/>
      <c r="G48" s="22" t="n"/>
      <c r="H48" s="22" t="n"/>
      <c r="I48" s="22" t="n"/>
      <c r="J48" s="22" t="n"/>
      <c r="K48" s="19" t="n"/>
      <c r="L48" s="20" t="n"/>
      <c r="M48" s="31">
        <f>IF(OR($A48="",$G48="",$G48=0),"",IFERROR($H48/$G48,""))</f>
        <v/>
      </c>
      <c r="N48" s="31">
        <f>IF(OR($A48="",$H48="",$H48=0),"",IFERROR($I48/$H48,""))</f>
        <v/>
      </c>
      <c r="O48" s="31">
        <f>IF(OR($A48="",$I48="",$I48=0),"",IFERROR($J48/$I48,""))</f>
        <v/>
      </c>
      <c r="P48" s="31">
        <f>IF(OR($A48="",$G48="",$G48=0),"",IFERROR($J48/$G48,""))</f>
        <v/>
      </c>
      <c r="Q48" s="12">
        <f>IF($A48="","",IF(COUNTA($G48:$J48)=0,"",IF(OR(AND($H48&lt;&gt;"",$G48=""),AND($I48&lt;&gt;"",$H48=""),AND($J48&lt;&gt;"",$I48=""),$H48&gt;$G48,$I48&gt;$H48,$J48&gt;$I48),"Review counts","OK")))</f>
        <v/>
      </c>
      <c r="R48" s="24">
        <f>IF($A48="","",IF(OR($K48="Draft",$K48="Scheduled",$K48="Paused"),"",IF(OR($G48="",$G48&lt;Assumptions!$B$8),"",IF(AND($M48&lt;&gt;"",$M48&lt;Assumptions!$B$6,$O48&lt;&gt;"",$O48&lt;Assumptions!$B$7),"Review response and bind rates",IF(AND($M48&lt;&gt;"",$M48&lt;Assumptions!$B$6),"Review response rate",IF(AND($O48&lt;&gt;"",$O48&lt;Assumptions!$B$7),"Review bind rate",""))))))</f>
        <v/>
      </c>
    </row>
    <row r="49">
      <c r="A49" s="19" t="n"/>
      <c r="B49" s="20" t="n"/>
      <c r="C49" s="19" t="n"/>
      <c r="D49" s="21" t="n"/>
      <c r="E49" s="20" t="n"/>
      <c r="F49" s="19" t="n"/>
      <c r="G49" s="22" t="n"/>
      <c r="H49" s="22" t="n"/>
      <c r="I49" s="22" t="n"/>
      <c r="J49" s="22" t="n"/>
      <c r="K49" s="19" t="n"/>
      <c r="L49" s="20" t="n"/>
      <c r="M49" s="30">
        <f>IF(OR($A49="",$G49="",$G49=0),"",IFERROR($H49/$G49,""))</f>
        <v/>
      </c>
      <c r="N49" s="30">
        <f>IF(OR($A49="",$H49="",$H49=0),"",IFERROR($I49/$H49,""))</f>
        <v/>
      </c>
      <c r="O49" s="30">
        <f>IF(OR($A49="",$I49="",$I49=0),"",IFERROR($J49/$I49,""))</f>
        <v/>
      </c>
      <c r="P49" s="30">
        <f>IF(OR($A49="",$G49="",$G49=0),"",IFERROR($J49/$G49,""))</f>
        <v/>
      </c>
      <c r="Q49" s="9">
        <f>IF($A49="","",IF(COUNTA($G49:$J49)=0,"",IF(OR(AND($H49&lt;&gt;"",$G49=""),AND($I49&lt;&gt;"",$H49=""),AND($J49&lt;&gt;"",$I49=""),$H49&gt;$G49,$I49&gt;$H49,$J49&gt;$I49),"Review counts","OK")))</f>
        <v/>
      </c>
      <c r="R49" s="23">
        <f>IF($A49="","",IF(OR($K49="Draft",$K49="Scheduled",$K49="Paused"),"",IF(OR($G49="",$G49&lt;Assumptions!$B$8),"",IF(AND($M49&lt;&gt;"",$M49&lt;Assumptions!$B$6,$O49&lt;&gt;"",$O49&lt;Assumptions!$B$7),"Review response and bind rates",IF(AND($M49&lt;&gt;"",$M49&lt;Assumptions!$B$6),"Review response rate",IF(AND($O49&lt;&gt;"",$O49&lt;Assumptions!$B$7),"Review bind rate",""))))))</f>
        <v/>
      </c>
    </row>
    <row r="50">
      <c r="A50" s="19" t="n"/>
      <c r="B50" s="20" t="n"/>
      <c r="C50" s="19" t="n"/>
      <c r="D50" s="21" t="n"/>
      <c r="E50" s="20" t="n"/>
      <c r="F50" s="19" t="n"/>
      <c r="G50" s="22" t="n"/>
      <c r="H50" s="22" t="n"/>
      <c r="I50" s="22" t="n"/>
      <c r="J50" s="22" t="n"/>
      <c r="K50" s="19" t="n"/>
      <c r="L50" s="20" t="n"/>
      <c r="M50" s="31">
        <f>IF(OR($A50="",$G50="",$G50=0),"",IFERROR($H50/$G50,""))</f>
        <v/>
      </c>
      <c r="N50" s="31">
        <f>IF(OR($A50="",$H50="",$H50=0),"",IFERROR($I50/$H50,""))</f>
        <v/>
      </c>
      <c r="O50" s="31">
        <f>IF(OR($A50="",$I50="",$I50=0),"",IFERROR($J50/$I50,""))</f>
        <v/>
      </c>
      <c r="P50" s="31">
        <f>IF(OR($A50="",$G50="",$G50=0),"",IFERROR($J50/$G50,""))</f>
        <v/>
      </c>
      <c r="Q50" s="12">
        <f>IF($A50="","",IF(COUNTA($G50:$J50)=0,"",IF(OR(AND($H50&lt;&gt;"",$G50=""),AND($I50&lt;&gt;"",$H50=""),AND($J50&lt;&gt;"",$I50=""),$H50&gt;$G50,$I50&gt;$H50,$J50&gt;$I50),"Review counts","OK")))</f>
        <v/>
      </c>
      <c r="R50" s="24">
        <f>IF($A50="","",IF(OR($K50="Draft",$K50="Scheduled",$K50="Paused"),"",IF(OR($G50="",$G50&lt;Assumptions!$B$8),"",IF(AND($M50&lt;&gt;"",$M50&lt;Assumptions!$B$6,$O50&lt;&gt;"",$O50&lt;Assumptions!$B$7),"Review response and bind rates",IF(AND($M50&lt;&gt;"",$M50&lt;Assumptions!$B$6),"Review response rate",IF(AND($O50&lt;&gt;"",$O50&lt;Assumptions!$B$7),"Review bind rate",""))))))</f>
        <v/>
      </c>
    </row>
    <row r="51">
      <c r="A51" s="19" t="n"/>
      <c r="B51" s="20" t="n"/>
      <c r="C51" s="19" t="n"/>
      <c r="D51" s="21" t="n"/>
      <c r="E51" s="20" t="n"/>
      <c r="F51" s="19" t="n"/>
      <c r="G51" s="22" t="n"/>
      <c r="H51" s="22" t="n"/>
      <c r="I51" s="22" t="n"/>
      <c r="J51" s="22" t="n"/>
      <c r="K51" s="19" t="n"/>
      <c r="L51" s="20" t="n"/>
      <c r="M51" s="30">
        <f>IF(OR($A51="",$G51="",$G51=0),"",IFERROR($H51/$G51,""))</f>
        <v/>
      </c>
      <c r="N51" s="30">
        <f>IF(OR($A51="",$H51="",$H51=0),"",IFERROR($I51/$H51,""))</f>
        <v/>
      </c>
      <c r="O51" s="30">
        <f>IF(OR($A51="",$I51="",$I51=0),"",IFERROR($J51/$I51,""))</f>
        <v/>
      </c>
      <c r="P51" s="30">
        <f>IF(OR($A51="",$G51="",$G51=0),"",IFERROR($J51/$G51,""))</f>
        <v/>
      </c>
      <c r="Q51" s="9">
        <f>IF($A51="","",IF(COUNTA($G51:$J51)=0,"",IF(OR(AND($H51&lt;&gt;"",$G51=""),AND($I51&lt;&gt;"",$H51=""),AND($J51&lt;&gt;"",$I51=""),$H51&gt;$G51,$I51&gt;$H51,$J51&gt;$I51),"Review counts","OK")))</f>
        <v/>
      </c>
      <c r="R51" s="23">
        <f>IF($A51="","",IF(OR($K51="Draft",$K51="Scheduled",$K51="Paused"),"",IF(OR($G51="",$G51&lt;Assumptions!$B$8),"",IF(AND($M51&lt;&gt;"",$M51&lt;Assumptions!$B$6,$O51&lt;&gt;"",$O51&lt;Assumptions!$B$7),"Review response and bind rates",IF(AND($M51&lt;&gt;"",$M51&lt;Assumptions!$B$6),"Review response rate",IF(AND($O51&lt;&gt;"",$O51&lt;Assumptions!$B$7),"Review bind rate",""))))))</f>
        <v/>
      </c>
    </row>
    <row r="52">
      <c r="A52" s="19" t="n"/>
      <c r="B52" s="20" t="n"/>
      <c r="C52" s="19" t="n"/>
      <c r="D52" s="21" t="n"/>
      <c r="E52" s="20" t="n"/>
      <c r="F52" s="19" t="n"/>
      <c r="G52" s="22" t="n"/>
      <c r="H52" s="22" t="n"/>
      <c r="I52" s="22" t="n"/>
      <c r="J52" s="22" t="n"/>
      <c r="K52" s="19" t="n"/>
      <c r="L52" s="20" t="n"/>
      <c r="M52" s="31">
        <f>IF(OR($A52="",$G52="",$G52=0),"",IFERROR($H52/$G52,""))</f>
        <v/>
      </c>
      <c r="N52" s="31">
        <f>IF(OR($A52="",$H52="",$H52=0),"",IFERROR($I52/$H52,""))</f>
        <v/>
      </c>
      <c r="O52" s="31">
        <f>IF(OR($A52="",$I52="",$I52=0),"",IFERROR($J52/$I52,""))</f>
        <v/>
      </c>
      <c r="P52" s="31">
        <f>IF(OR($A52="",$G52="",$G52=0),"",IFERROR($J52/$G52,""))</f>
        <v/>
      </c>
      <c r="Q52" s="12">
        <f>IF($A52="","",IF(COUNTA($G52:$J52)=0,"",IF(OR(AND($H52&lt;&gt;"",$G52=""),AND($I52&lt;&gt;"",$H52=""),AND($J52&lt;&gt;"",$I52=""),$H52&gt;$G52,$I52&gt;$H52,$J52&gt;$I52),"Review counts","OK")))</f>
        <v/>
      </c>
      <c r="R52" s="24">
        <f>IF($A52="","",IF(OR($K52="Draft",$K52="Scheduled",$K52="Paused"),"",IF(OR($G52="",$G52&lt;Assumptions!$B$8),"",IF(AND($M52&lt;&gt;"",$M52&lt;Assumptions!$B$6,$O52&lt;&gt;"",$O52&lt;Assumptions!$B$7),"Review response and bind rates",IF(AND($M52&lt;&gt;"",$M52&lt;Assumptions!$B$6),"Review response rate",IF(AND($O52&lt;&gt;"",$O52&lt;Assumptions!$B$7),"Review bind rate",""))))))</f>
        <v/>
      </c>
    </row>
    <row r="53">
      <c r="A53" s="19" t="n"/>
      <c r="B53" s="20" t="n"/>
      <c r="C53" s="19" t="n"/>
      <c r="D53" s="21" t="n"/>
      <c r="E53" s="20" t="n"/>
      <c r="F53" s="19" t="n"/>
      <c r="G53" s="22" t="n"/>
      <c r="H53" s="22" t="n"/>
      <c r="I53" s="22" t="n"/>
      <c r="J53" s="22" t="n"/>
      <c r="K53" s="19" t="n"/>
      <c r="L53" s="20" t="n"/>
      <c r="M53" s="30">
        <f>IF(OR($A53="",$G53="",$G53=0),"",IFERROR($H53/$G53,""))</f>
        <v/>
      </c>
      <c r="N53" s="30">
        <f>IF(OR($A53="",$H53="",$H53=0),"",IFERROR($I53/$H53,""))</f>
        <v/>
      </c>
      <c r="O53" s="30">
        <f>IF(OR($A53="",$I53="",$I53=0),"",IFERROR($J53/$I53,""))</f>
        <v/>
      </c>
      <c r="P53" s="30">
        <f>IF(OR($A53="",$G53="",$G53=0),"",IFERROR($J53/$G53,""))</f>
        <v/>
      </c>
      <c r="Q53" s="9">
        <f>IF($A53="","",IF(COUNTA($G53:$J53)=0,"",IF(OR(AND($H53&lt;&gt;"",$G53=""),AND($I53&lt;&gt;"",$H53=""),AND($J53&lt;&gt;"",$I53=""),$H53&gt;$G53,$I53&gt;$H53,$J53&gt;$I53),"Review counts","OK")))</f>
        <v/>
      </c>
      <c r="R53" s="23">
        <f>IF($A53="","",IF(OR($K53="Draft",$K53="Scheduled",$K53="Paused"),"",IF(OR($G53="",$G53&lt;Assumptions!$B$8),"",IF(AND($M53&lt;&gt;"",$M53&lt;Assumptions!$B$6,$O53&lt;&gt;"",$O53&lt;Assumptions!$B$7),"Review response and bind rates",IF(AND($M53&lt;&gt;"",$M53&lt;Assumptions!$B$6),"Review response rate",IF(AND($O53&lt;&gt;"",$O53&lt;Assumptions!$B$7),"Review bind rate",""))))))</f>
        <v/>
      </c>
    </row>
    <row r="54">
      <c r="A54" s="19" t="n"/>
      <c r="B54" s="20" t="n"/>
      <c r="C54" s="19" t="n"/>
      <c r="D54" s="21" t="n"/>
      <c r="E54" s="20" t="n"/>
      <c r="F54" s="19" t="n"/>
      <c r="G54" s="22" t="n"/>
      <c r="H54" s="22" t="n"/>
      <c r="I54" s="22" t="n"/>
      <c r="J54" s="22" t="n"/>
      <c r="K54" s="19" t="n"/>
      <c r="L54" s="20" t="n"/>
      <c r="M54" s="31">
        <f>IF(OR($A54="",$G54="",$G54=0),"",IFERROR($H54/$G54,""))</f>
        <v/>
      </c>
      <c r="N54" s="31">
        <f>IF(OR($A54="",$H54="",$H54=0),"",IFERROR($I54/$H54,""))</f>
        <v/>
      </c>
      <c r="O54" s="31">
        <f>IF(OR($A54="",$I54="",$I54=0),"",IFERROR($J54/$I54,""))</f>
        <v/>
      </c>
      <c r="P54" s="31">
        <f>IF(OR($A54="",$G54="",$G54=0),"",IFERROR($J54/$G54,""))</f>
        <v/>
      </c>
      <c r="Q54" s="12">
        <f>IF($A54="","",IF(COUNTA($G54:$J54)=0,"",IF(OR(AND($H54&lt;&gt;"",$G54=""),AND($I54&lt;&gt;"",$H54=""),AND($J54&lt;&gt;"",$I54=""),$H54&gt;$G54,$I54&gt;$H54,$J54&gt;$I54),"Review counts","OK")))</f>
        <v/>
      </c>
      <c r="R54" s="24">
        <f>IF($A54="","",IF(OR($K54="Draft",$K54="Scheduled",$K54="Paused"),"",IF(OR($G54="",$G54&lt;Assumptions!$B$8),"",IF(AND($M54&lt;&gt;"",$M54&lt;Assumptions!$B$6,$O54&lt;&gt;"",$O54&lt;Assumptions!$B$7),"Review response and bind rates",IF(AND($M54&lt;&gt;"",$M54&lt;Assumptions!$B$6),"Review response rate",IF(AND($O54&lt;&gt;"",$O54&lt;Assumptions!$B$7),"Review bind rate",""))))))</f>
        <v/>
      </c>
    </row>
    <row r="55">
      <c r="A55" s="19" t="n"/>
      <c r="B55" s="20" t="n"/>
      <c r="C55" s="19" t="n"/>
      <c r="D55" s="21" t="n"/>
      <c r="E55" s="20" t="n"/>
      <c r="F55" s="19" t="n"/>
      <c r="G55" s="22" t="n"/>
      <c r="H55" s="22" t="n"/>
      <c r="I55" s="22" t="n"/>
      <c r="J55" s="22" t="n"/>
      <c r="K55" s="19" t="n"/>
      <c r="L55" s="20" t="n"/>
      <c r="M55" s="30">
        <f>IF(OR($A55="",$G55="",$G55=0),"",IFERROR($H55/$G55,""))</f>
        <v/>
      </c>
      <c r="N55" s="30">
        <f>IF(OR($A55="",$H55="",$H55=0),"",IFERROR($I55/$H55,""))</f>
        <v/>
      </c>
      <c r="O55" s="30">
        <f>IF(OR($A55="",$I55="",$I55=0),"",IFERROR($J55/$I55,""))</f>
        <v/>
      </c>
      <c r="P55" s="30">
        <f>IF(OR($A55="",$G55="",$G55=0),"",IFERROR($J55/$G55,""))</f>
        <v/>
      </c>
      <c r="Q55" s="9">
        <f>IF($A55="","",IF(COUNTA($G55:$J55)=0,"",IF(OR(AND($H55&lt;&gt;"",$G55=""),AND($I55&lt;&gt;"",$H55=""),AND($J55&lt;&gt;"",$I55=""),$H55&gt;$G55,$I55&gt;$H55,$J55&gt;$I55),"Review counts","OK")))</f>
        <v/>
      </c>
      <c r="R55" s="23">
        <f>IF($A55="","",IF(OR($K55="Draft",$K55="Scheduled",$K55="Paused"),"",IF(OR($G55="",$G55&lt;Assumptions!$B$8),"",IF(AND($M55&lt;&gt;"",$M55&lt;Assumptions!$B$6,$O55&lt;&gt;"",$O55&lt;Assumptions!$B$7),"Review response and bind rates",IF(AND($M55&lt;&gt;"",$M55&lt;Assumptions!$B$6),"Review response rate",IF(AND($O55&lt;&gt;"",$O55&lt;Assumptions!$B$7),"Review bind rate",""))))))</f>
        <v/>
      </c>
    </row>
    <row r="56">
      <c r="A56" s="19" t="n"/>
      <c r="B56" s="20" t="n"/>
      <c r="C56" s="19" t="n"/>
      <c r="D56" s="21" t="n"/>
      <c r="E56" s="20" t="n"/>
      <c r="F56" s="19" t="n"/>
      <c r="G56" s="22" t="n"/>
      <c r="H56" s="22" t="n"/>
      <c r="I56" s="22" t="n"/>
      <c r="J56" s="22" t="n"/>
      <c r="K56" s="19" t="n"/>
      <c r="L56" s="20" t="n"/>
      <c r="M56" s="31">
        <f>IF(OR($A56="",$G56="",$G56=0),"",IFERROR($H56/$G56,""))</f>
        <v/>
      </c>
      <c r="N56" s="31">
        <f>IF(OR($A56="",$H56="",$H56=0),"",IFERROR($I56/$H56,""))</f>
        <v/>
      </c>
      <c r="O56" s="31">
        <f>IF(OR($A56="",$I56="",$I56=0),"",IFERROR($J56/$I56,""))</f>
        <v/>
      </c>
      <c r="P56" s="31">
        <f>IF(OR($A56="",$G56="",$G56=0),"",IFERROR($J56/$G56,""))</f>
        <v/>
      </c>
      <c r="Q56" s="12">
        <f>IF($A56="","",IF(COUNTA($G56:$J56)=0,"",IF(OR(AND($H56&lt;&gt;"",$G56=""),AND($I56&lt;&gt;"",$H56=""),AND($J56&lt;&gt;"",$I56=""),$H56&gt;$G56,$I56&gt;$H56,$J56&gt;$I56),"Review counts","OK")))</f>
        <v/>
      </c>
      <c r="R56" s="24">
        <f>IF($A56="","",IF(OR($K56="Draft",$K56="Scheduled",$K56="Paused"),"",IF(OR($G56="",$G56&lt;Assumptions!$B$8),"",IF(AND($M56&lt;&gt;"",$M56&lt;Assumptions!$B$6,$O56&lt;&gt;"",$O56&lt;Assumptions!$B$7),"Review response and bind rates",IF(AND($M56&lt;&gt;"",$M56&lt;Assumptions!$B$6),"Review response rate",IF(AND($O56&lt;&gt;"",$O56&lt;Assumptions!$B$7),"Review bind rate",""))))))</f>
        <v/>
      </c>
    </row>
    <row r="57">
      <c r="A57" s="19" t="n"/>
      <c r="B57" s="20" t="n"/>
      <c r="C57" s="19" t="n"/>
      <c r="D57" s="21" t="n"/>
      <c r="E57" s="20" t="n"/>
      <c r="F57" s="19" t="n"/>
      <c r="G57" s="22" t="n"/>
      <c r="H57" s="22" t="n"/>
      <c r="I57" s="22" t="n"/>
      <c r="J57" s="22" t="n"/>
      <c r="K57" s="19" t="n"/>
      <c r="L57" s="20" t="n"/>
      <c r="M57" s="30">
        <f>IF(OR($A57="",$G57="",$G57=0),"",IFERROR($H57/$G57,""))</f>
        <v/>
      </c>
      <c r="N57" s="30">
        <f>IF(OR($A57="",$H57="",$H57=0),"",IFERROR($I57/$H57,""))</f>
        <v/>
      </c>
      <c r="O57" s="30">
        <f>IF(OR($A57="",$I57="",$I57=0),"",IFERROR($J57/$I57,""))</f>
        <v/>
      </c>
      <c r="P57" s="30">
        <f>IF(OR($A57="",$G57="",$G57=0),"",IFERROR($J57/$G57,""))</f>
        <v/>
      </c>
      <c r="Q57" s="9">
        <f>IF($A57="","",IF(COUNTA($G57:$J57)=0,"",IF(OR(AND($H57&lt;&gt;"",$G57=""),AND($I57&lt;&gt;"",$H57=""),AND($J57&lt;&gt;"",$I57=""),$H57&gt;$G57,$I57&gt;$H57,$J57&gt;$I57),"Review counts","OK")))</f>
        <v/>
      </c>
      <c r="R57" s="23">
        <f>IF($A57="","",IF(OR($K57="Draft",$K57="Scheduled",$K57="Paused"),"",IF(OR($G57="",$G57&lt;Assumptions!$B$8),"",IF(AND($M57&lt;&gt;"",$M57&lt;Assumptions!$B$6,$O57&lt;&gt;"",$O57&lt;Assumptions!$B$7),"Review response and bind rates",IF(AND($M57&lt;&gt;"",$M57&lt;Assumptions!$B$6),"Review response rate",IF(AND($O57&lt;&gt;"",$O57&lt;Assumptions!$B$7),"Review bind rate",""))))))</f>
        <v/>
      </c>
    </row>
    <row r="58">
      <c r="A58" s="19" t="n"/>
      <c r="B58" s="20" t="n"/>
      <c r="C58" s="19" t="n"/>
      <c r="D58" s="21" t="n"/>
      <c r="E58" s="20" t="n"/>
      <c r="F58" s="19" t="n"/>
      <c r="G58" s="22" t="n"/>
      <c r="H58" s="22" t="n"/>
      <c r="I58" s="22" t="n"/>
      <c r="J58" s="22" t="n"/>
      <c r="K58" s="19" t="n"/>
      <c r="L58" s="20" t="n"/>
      <c r="M58" s="31">
        <f>IF(OR($A58="",$G58="",$G58=0),"",IFERROR($H58/$G58,""))</f>
        <v/>
      </c>
      <c r="N58" s="31">
        <f>IF(OR($A58="",$H58="",$H58=0),"",IFERROR($I58/$H58,""))</f>
        <v/>
      </c>
      <c r="O58" s="31">
        <f>IF(OR($A58="",$I58="",$I58=0),"",IFERROR($J58/$I58,""))</f>
        <v/>
      </c>
      <c r="P58" s="31">
        <f>IF(OR($A58="",$G58="",$G58=0),"",IFERROR($J58/$G58,""))</f>
        <v/>
      </c>
      <c r="Q58" s="12">
        <f>IF($A58="","",IF(COUNTA($G58:$J58)=0,"",IF(OR(AND($H58&lt;&gt;"",$G58=""),AND($I58&lt;&gt;"",$H58=""),AND($J58&lt;&gt;"",$I58=""),$H58&gt;$G58,$I58&gt;$H58,$J58&gt;$I58),"Review counts","OK")))</f>
        <v/>
      </c>
      <c r="R58" s="24">
        <f>IF($A58="","",IF(OR($K58="Draft",$K58="Scheduled",$K58="Paused"),"",IF(OR($G58="",$G58&lt;Assumptions!$B$8),"",IF(AND($M58&lt;&gt;"",$M58&lt;Assumptions!$B$6,$O58&lt;&gt;"",$O58&lt;Assumptions!$B$7),"Review response and bind rates",IF(AND($M58&lt;&gt;"",$M58&lt;Assumptions!$B$6),"Review response rate",IF(AND($O58&lt;&gt;"",$O58&lt;Assumptions!$B$7),"Review bind rate",""))))))</f>
        <v/>
      </c>
    </row>
    <row r="59">
      <c r="A59" s="19" t="n"/>
      <c r="B59" s="20" t="n"/>
      <c r="C59" s="19" t="n"/>
      <c r="D59" s="21" t="n"/>
      <c r="E59" s="20" t="n"/>
      <c r="F59" s="19" t="n"/>
      <c r="G59" s="22" t="n"/>
      <c r="H59" s="22" t="n"/>
      <c r="I59" s="22" t="n"/>
      <c r="J59" s="22" t="n"/>
      <c r="K59" s="19" t="n"/>
      <c r="L59" s="20" t="n"/>
      <c r="M59" s="30">
        <f>IF(OR($A59="",$G59="",$G59=0),"",IFERROR($H59/$G59,""))</f>
        <v/>
      </c>
      <c r="N59" s="30">
        <f>IF(OR($A59="",$H59="",$H59=0),"",IFERROR($I59/$H59,""))</f>
        <v/>
      </c>
      <c r="O59" s="30">
        <f>IF(OR($A59="",$I59="",$I59=0),"",IFERROR($J59/$I59,""))</f>
        <v/>
      </c>
      <c r="P59" s="30">
        <f>IF(OR($A59="",$G59="",$G59=0),"",IFERROR($J59/$G59,""))</f>
        <v/>
      </c>
      <c r="Q59" s="9">
        <f>IF($A59="","",IF(COUNTA($G59:$J59)=0,"",IF(OR(AND($H59&lt;&gt;"",$G59=""),AND($I59&lt;&gt;"",$H59=""),AND($J59&lt;&gt;"",$I59=""),$H59&gt;$G59,$I59&gt;$H59,$J59&gt;$I59),"Review counts","OK")))</f>
        <v/>
      </c>
      <c r="R59" s="23">
        <f>IF($A59="","",IF(OR($K59="Draft",$K59="Scheduled",$K59="Paused"),"",IF(OR($G59="",$G59&lt;Assumptions!$B$8),"",IF(AND($M59&lt;&gt;"",$M59&lt;Assumptions!$B$6,$O59&lt;&gt;"",$O59&lt;Assumptions!$B$7),"Review response and bind rates",IF(AND($M59&lt;&gt;"",$M59&lt;Assumptions!$B$6),"Review response rate",IF(AND($O59&lt;&gt;"",$O59&lt;Assumptions!$B$7),"Review bind rate",""))))))</f>
        <v/>
      </c>
    </row>
    <row r="60">
      <c r="A60" s="19" t="n"/>
      <c r="B60" s="20" t="n"/>
      <c r="C60" s="19" t="n"/>
      <c r="D60" s="21" t="n"/>
      <c r="E60" s="20" t="n"/>
      <c r="F60" s="19" t="n"/>
      <c r="G60" s="22" t="n"/>
      <c r="H60" s="22" t="n"/>
      <c r="I60" s="22" t="n"/>
      <c r="J60" s="22" t="n"/>
      <c r="K60" s="19" t="n"/>
      <c r="L60" s="20" t="n"/>
      <c r="M60" s="31">
        <f>IF(OR($A60="",$G60="",$G60=0),"",IFERROR($H60/$G60,""))</f>
        <v/>
      </c>
      <c r="N60" s="31">
        <f>IF(OR($A60="",$H60="",$H60=0),"",IFERROR($I60/$H60,""))</f>
        <v/>
      </c>
      <c r="O60" s="31">
        <f>IF(OR($A60="",$I60="",$I60=0),"",IFERROR($J60/$I60,""))</f>
        <v/>
      </c>
      <c r="P60" s="31">
        <f>IF(OR($A60="",$G60="",$G60=0),"",IFERROR($J60/$G60,""))</f>
        <v/>
      </c>
      <c r="Q60" s="12">
        <f>IF($A60="","",IF(COUNTA($G60:$J60)=0,"",IF(OR(AND($H60&lt;&gt;"",$G60=""),AND($I60&lt;&gt;"",$H60=""),AND($J60&lt;&gt;"",$I60=""),$H60&gt;$G60,$I60&gt;$H60,$J60&gt;$I60),"Review counts","OK")))</f>
        <v/>
      </c>
      <c r="R60" s="24">
        <f>IF($A60="","",IF(OR($K60="Draft",$K60="Scheduled",$K60="Paused"),"",IF(OR($G60="",$G60&lt;Assumptions!$B$8),"",IF(AND($M60&lt;&gt;"",$M60&lt;Assumptions!$B$6,$O60&lt;&gt;"",$O60&lt;Assumptions!$B$7),"Review response and bind rates",IF(AND($M60&lt;&gt;"",$M60&lt;Assumptions!$B$6),"Review response rate",IF(AND($O60&lt;&gt;"",$O60&lt;Assumptions!$B$7),"Review bind rate",""))))))</f>
        <v/>
      </c>
    </row>
    <row r="61">
      <c r="A61" s="19" t="n"/>
      <c r="B61" s="20" t="n"/>
      <c r="C61" s="19" t="n"/>
      <c r="D61" s="21" t="n"/>
      <c r="E61" s="20" t="n"/>
      <c r="F61" s="19" t="n"/>
      <c r="G61" s="22" t="n"/>
      <c r="H61" s="22" t="n"/>
      <c r="I61" s="22" t="n"/>
      <c r="J61" s="22" t="n"/>
      <c r="K61" s="19" t="n"/>
      <c r="L61" s="20" t="n"/>
      <c r="M61" s="30">
        <f>IF(OR($A61="",$G61="",$G61=0),"",IFERROR($H61/$G61,""))</f>
        <v/>
      </c>
      <c r="N61" s="30">
        <f>IF(OR($A61="",$H61="",$H61=0),"",IFERROR($I61/$H61,""))</f>
        <v/>
      </c>
      <c r="O61" s="30">
        <f>IF(OR($A61="",$I61="",$I61=0),"",IFERROR($J61/$I61,""))</f>
        <v/>
      </c>
      <c r="P61" s="30">
        <f>IF(OR($A61="",$G61="",$G61=0),"",IFERROR($J61/$G61,""))</f>
        <v/>
      </c>
      <c r="Q61" s="9">
        <f>IF($A61="","",IF(COUNTA($G61:$J61)=0,"",IF(OR(AND($H61&lt;&gt;"",$G61=""),AND($I61&lt;&gt;"",$H61=""),AND($J61&lt;&gt;"",$I61=""),$H61&gt;$G61,$I61&gt;$H61,$J61&gt;$I61),"Review counts","OK")))</f>
        <v/>
      </c>
      <c r="R61" s="23">
        <f>IF($A61="","",IF(OR($K61="Draft",$K61="Scheduled",$K61="Paused"),"",IF(OR($G61="",$G61&lt;Assumptions!$B$8),"",IF(AND($M61&lt;&gt;"",$M61&lt;Assumptions!$B$6,$O61&lt;&gt;"",$O61&lt;Assumptions!$B$7),"Review response and bind rates",IF(AND($M61&lt;&gt;"",$M61&lt;Assumptions!$B$6),"Review response rate",IF(AND($O61&lt;&gt;"",$O61&lt;Assumptions!$B$7),"Review bind rate",""))))))</f>
        <v/>
      </c>
    </row>
    <row r="62">
      <c r="A62" s="19" t="n"/>
      <c r="B62" s="20" t="n"/>
      <c r="C62" s="19" t="n"/>
      <c r="D62" s="21" t="n"/>
      <c r="E62" s="20" t="n"/>
      <c r="F62" s="19" t="n"/>
      <c r="G62" s="22" t="n"/>
      <c r="H62" s="22" t="n"/>
      <c r="I62" s="22" t="n"/>
      <c r="J62" s="22" t="n"/>
      <c r="K62" s="19" t="n"/>
      <c r="L62" s="20" t="n"/>
      <c r="M62" s="31">
        <f>IF(OR($A62="",$G62="",$G62=0),"",IFERROR($H62/$G62,""))</f>
        <v/>
      </c>
      <c r="N62" s="31">
        <f>IF(OR($A62="",$H62="",$H62=0),"",IFERROR($I62/$H62,""))</f>
        <v/>
      </c>
      <c r="O62" s="31">
        <f>IF(OR($A62="",$I62="",$I62=0),"",IFERROR($J62/$I62,""))</f>
        <v/>
      </c>
      <c r="P62" s="31">
        <f>IF(OR($A62="",$G62="",$G62=0),"",IFERROR($J62/$G62,""))</f>
        <v/>
      </c>
      <c r="Q62" s="12">
        <f>IF($A62="","",IF(COUNTA($G62:$J62)=0,"",IF(OR(AND($H62&lt;&gt;"",$G62=""),AND($I62&lt;&gt;"",$H62=""),AND($J62&lt;&gt;"",$I62=""),$H62&gt;$G62,$I62&gt;$H62,$J62&gt;$I62),"Review counts","OK")))</f>
        <v/>
      </c>
      <c r="R62" s="24">
        <f>IF($A62="","",IF(OR($K62="Draft",$K62="Scheduled",$K62="Paused"),"",IF(OR($G62="",$G62&lt;Assumptions!$B$8),"",IF(AND($M62&lt;&gt;"",$M62&lt;Assumptions!$B$6,$O62&lt;&gt;"",$O62&lt;Assumptions!$B$7),"Review response and bind rates",IF(AND($M62&lt;&gt;"",$M62&lt;Assumptions!$B$6),"Review response rate",IF(AND($O62&lt;&gt;"",$O62&lt;Assumptions!$B$7),"Review bind rate",""))))))</f>
        <v/>
      </c>
    </row>
    <row r="63">
      <c r="A63" s="19" t="n"/>
      <c r="B63" s="20" t="n"/>
      <c r="C63" s="19" t="n"/>
      <c r="D63" s="21" t="n"/>
      <c r="E63" s="20" t="n"/>
      <c r="F63" s="19" t="n"/>
      <c r="G63" s="22" t="n"/>
      <c r="H63" s="22" t="n"/>
      <c r="I63" s="22" t="n"/>
      <c r="J63" s="22" t="n"/>
      <c r="K63" s="19" t="n"/>
      <c r="L63" s="20" t="n"/>
      <c r="M63" s="30">
        <f>IF(OR($A63="",$G63="",$G63=0),"",IFERROR($H63/$G63,""))</f>
        <v/>
      </c>
      <c r="N63" s="30">
        <f>IF(OR($A63="",$H63="",$H63=0),"",IFERROR($I63/$H63,""))</f>
        <v/>
      </c>
      <c r="O63" s="30">
        <f>IF(OR($A63="",$I63="",$I63=0),"",IFERROR($J63/$I63,""))</f>
        <v/>
      </c>
      <c r="P63" s="30">
        <f>IF(OR($A63="",$G63="",$G63=0),"",IFERROR($J63/$G63,""))</f>
        <v/>
      </c>
      <c r="Q63" s="9">
        <f>IF($A63="","",IF(COUNTA($G63:$J63)=0,"",IF(OR(AND($H63&lt;&gt;"",$G63=""),AND($I63&lt;&gt;"",$H63=""),AND($J63&lt;&gt;"",$I63=""),$H63&gt;$G63,$I63&gt;$H63,$J63&gt;$I63),"Review counts","OK")))</f>
        <v/>
      </c>
      <c r="R63" s="23">
        <f>IF($A63="","",IF(OR($K63="Draft",$K63="Scheduled",$K63="Paused"),"",IF(OR($G63="",$G63&lt;Assumptions!$B$8),"",IF(AND($M63&lt;&gt;"",$M63&lt;Assumptions!$B$6,$O63&lt;&gt;"",$O63&lt;Assumptions!$B$7),"Review response and bind rates",IF(AND($M63&lt;&gt;"",$M63&lt;Assumptions!$B$6),"Review response rate",IF(AND($O63&lt;&gt;"",$O63&lt;Assumptions!$B$7),"Review bind rate",""))))))</f>
        <v/>
      </c>
    </row>
    <row r="64">
      <c r="A64" s="19" t="n"/>
      <c r="B64" s="20" t="n"/>
      <c r="C64" s="19" t="n"/>
      <c r="D64" s="21" t="n"/>
      <c r="E64" s="20" t="n"/>
      <c r="F64" s="19" t="n"/>
      <c r="G64" s="22" t="n"/>
      <c r="H64" s="22" t="n"/>
      <c r="I64" s="22" t="n"/>
      <c r="J64" s="22" t="n"/>
      <c r="K64" s="19" t="n"/>
      <c r="L64" s="20" t="n"/>
      <c r="M64" s="31">
        <f>IF(OR($A64="",$G64="",$G64=0),"",IFERROR($H64/$G64,""))</f>
        <v/>
      </c>
      <c r="N64" s="31">
        <f>IF(OR($A64="",$H64="",$H64=0),"",IFERROR($I64/$H64,""))</f>
        <v/>
      </c>
      <c r="O64" s="31">
        <f>IF(OR($A64="",$I64="",$I64=0),"",IFERROR($J64/$I64,""))</f>
        <v/>
      </c>
      <c r="P64" s="31">
        <f>IF(OR($A64="",$G64="",$G64=0),"",IFERROR($J64/$G64,""))</f>
        <v/>
      </c>
      <c r="Q64" s="12">
        <f>IF($A64="","",IF(COUNTA($G64:$J64)=0,"",IF(OR(AND($H64&lt;&gt;"",$G64=""),AND($I64&lt;&gt;"",$H64=""),AND($J64&lt;&gt;"",$I64=""),$H64&gt;$G64,$I64&gt;$H64,$J64&gt;$I64),"Review counts","OK")))</f>
        <v/>
      </c>
      <c r="R64" s="24">
        <f>IF($A64="","",IF(OR($K64="Draft",$K64="Scheduled",$K64="Paused"),"",IF(OR($G64="",$G64&lt;Assumptions!$B$8),"",IF(AND($M64&lt;&gt;"",$M64&lt;Assumptions!$B$6,$O64&lt;&gt;"",$O64&lt;Assumptions!$B$7),"Review response and bind rates",IF(AND($M64&lt;&gt;"",$M64&lt;Assumptions!$B$6),"Review response rate",IF(AND($O64&lt;&gt;"",$O64&lt;Assumptions!$B$7),"Review bind rate",""))))))</f>
        <v/>
      </c>
    </row>
    <row r="65">
      <c r="A65" s="19" t="n"/>
      <c r="B65" s="20" t="n"/>
      <c r="C65" s="19" t="n"/>
      <c r="D65" s="21" t="n"/>
      <c r="E65" s="20" t="n"/>
      <c r="F65" s="19" t="n"/>
      <c r="G65" s="22" t="n"/>
      <c r="H65" s="22" t="n"/>
      <c r="I65" s="22" t="n"/>
      <c r="J65" s="22" t="n"/>
      <c r="K65" s="19" t="n"/>
      <c r="L65" s="20" t="n"/>
      <c r="M65" s="30">
        <f>IF(OR($A65="",$G65="",$G65=0),"",IFERROR($H65/$G65,""))</f>
        <v/>
      </c>
      <c r="N65" s="30">
        <f>IF(OR($A65="",$H65="",$H65=0),"",IFERROR($I65/$H65,""))</f>
        <v/>
      </c>
      <c r="O65" s="30">
        <f>IF(OR($A65="",$I65="",$I65=0),"",IFERROR($J65/$I65,""))</f>
        <v/>
      </c>
      <c r="P65" s="30">
        <f>IF(OR($A65="",$G65="",$G65=0),"",IFERROR($J65/$G65,""))</f>
        <v/>
      </c>
      <c r="Q65" s="9">
        <f>IF($A65="","",IF(COUNTA($G65:$J65)=0,"",IF(OR(AND($H65&lt;&gt;"",$G65=""),AND($I65&lt;&gt;"",$H65=""),AND($J65&lt;&gt;"",$I65=""),$H65&gt;$G65,$I65&gt;$H65,$J65&gt;$I65),"Review counts","OK")))</f>
        <v/>
      </c>
      <c r="R65" s="23">
        <f>IF($A65="","",IF(OR($K65="Draft",$K65="Scheduled",$K65="Paused"),"",IF(OR($G65="",$G65&lt;Assumptions!$B$8),"",IF(AND($M65&lt;&gt;"",$M65&lt;Assumptions!$B$6,$O65&lt;&gt;"",$O65&lt;Assumptions!$B$7),"Review response and bind rates",IF(AND($M65&lt;&gt;"",$M65&lt;Assumptions!$B$6),"Review response rate",IF(AND($O65&lt;&gt;"",$O65&lt;Assumptions!$B$7),"Review bind rate",""))))))</f>
        <v/>
      </c>
    </row>
    <row r="66">
      <c r="A66" s="19" t="n"/>
      <c r="B66" s="20" t="n"/>
      <c r="C66" s="19" t="n"/>
      <c r="D66" s="21" t="n"/>
      <c r="E66" s="20" t="n"/>
      <c r="F66" s="19" t="n"/>
      <c r="G66" s="22" t="n"/>
      <c r="H66" s="22" t="n"/>
      <c r="I66" s="22" t="n"/>
      <c r="J66" s="22" t="n"/>
      <c r="K66" s="19" t="n"/>
      <c r="L66" s="20" t="n"/>
      <c r="M66" s="31">
        <f>IF(OR($A66="",$G66="",$G66=0),"",IFERROR($H66/$G66,""))</f>
        <v/>
      </c>
      <c r="N66" s="31">
        <f>IF(OR($A66="",$H66="",$H66=0),"",IFERROR($I66/$H66,""))</f>
        <v/>
      </c>
      <c r="O66" s="31">
        <f>IF(OR($A66="",$I66="",$I66=0),"",IFERROR($J66/$I66,""))</f>
        <v/>
      </c>
      <c r="P66" s="31">
        <f>IF(OR($A66="",$G66="",$G66=0),"",IFERROR($J66/$G66,""))</f>
        <v/>
      </c>
      <c r="Q66" s="12">
        <f>IF($A66="","",IF(COUNTA($G66:$J66)=0,"",IF(OR(AND($H66&lt;&gt;"",$G66=""),AND($I66&lt;&gt;"",$H66=""),AND($J66&lt;&gt;"",$I66=""),$H66&gt;$G66,$I66&gt;$H66,$J66&gt;$I66),"Review counts","OK")))</f>
        <v/>
      </c>
      <c r="R66" s="24">
        <f>IF($A66="","",IF(OR($K66="Draft",$K66="Scheduled",$K66="Paused"),"",IF(OR($G66="",$G66&lt;Assumptions!$B$8),"",IF(AND($M66&lt;&gt;"",$M66&lt;Assumptions!$B$6,$O66&lt;&gt;"",$O66&lt;Assumptions!$B$7),"Review response and bind rates",IF(AND($M66&lt;&gt;"",$M66&lt;Assumptions!$B$6),"Review response rate",IF(AND($O66&lt;&gt;"",$O66&lt;Assumptions!$B$7),"Review bind rate",""))))))</f>
        <v/>
      </c>
    </row>
    <row r="67">
      <c r="A67" s="19" t="n"/>
      <c r="B67" s="20" t="n"/>
      <c r="C67" s="19" t="n"/>
      <c r="D67" s="21" t="n"/>
      <c r="E67" s="20" t="n"/>
      <c r="F67" s="19" t="n"/>
      <c r="G67" s="22" t="n"/>
      <c r="H67" s="22" t="n"/>
      <c r="I67" s="22" t="n"/>
      <c r="J67" s="22" t="n"/>
      <c r="K67" s="19" t="n"/>
      <c r="L67" s="20" t="n"/>
      <c r="M67" s="30">
        <f>IF(OR($A67="",$G67="",$G67=0),"",IFERROR($H67/$G67,""))</f>
        <v/>
      </c>
      <c r="N67" s="30">
        <f>IF(OR($A67="",$H67="",$H67=0),"",IFERROR($I67/$H67,""))</f>
        <v/>
      </c>
      <c r="O67" s="30">
        <f>IF(OR($A67="",$I67="",$I67=0),"",IFERROR($J67/$I67,""))</f>
        <v/>
      </c>
      <c r="P67" s="30">
        <f>IF(OR($A67="",$G67="",$G67=0),"",IFERROR($J67/$G67,""))</f>
        <v/>
      </c>
      <c r="Q67" s="9">
        <f>IF($A67="","",IF(COUNTA($G67:$J67)=0,"",IF(OR(AND($H67&lt;&gt;"",$G67=""),AND($I67&lt;&gt;"",$H67=""),AND($J67&lt;&gt;"",$I67=""),$H67&gt;$G67,$I67&gt;$H67,$J67&gt;$I67),"Review counts","OK")))</f>
        <v/>
      </c>
      <c r="R67" s="23">
        <f>IF($A67="","",IF(OR($K67="Draft",$K67="Scheduled",$K67="Paused"),"",IF(OR($G67="",$G67&lt;Assumptions!$B$8),"",IF(AND($M67&lt;&gt;"",$M67&lt;Assumptions!$B$6,$O67&lt;&gt;"",$O67&lt;Assumptions!$B$7),"Review response and bind rates",IF(AND($M67&lt;&gt;"",$M67&lt;Assumptions!$B$6),"Review response rate",IF(AND($O67&lt;&gt;"",$O67&lt;Assumptions!$B$7),"Review bind rate",""))))))</f>
        <v/>
      </c>
    </row>
    <row r="68">
      <c r="A68" s="19" t="n"/>
      <c r="B68" s="20" t="n"/>
      <c r="C68" s="19" t="n"/>
      <c r="D68" s="21" t="n"/>
      <c r="E68" s="20" t="n"/>
      <c r="F68" s="19" t="n"/>
      <c r="G68" s="22" t="n"/>
      <c r="H68" s="22" t="n"/>
      <c r="I68" s="22" t="n"/>
      <c r="J68" s="22" t="n"/>
      <c r="K68" s="19" t="n"/>
      <c r="L68" s="20" t="n"/>
      <c r="M68" s="31">
        <f>IF(OR($A68="",$G68="",$G68=0),"",IFERROR($H68/$G68,""))</f>
        <v/>
      </c>
      <c r="N68" s="31">
        <f>IF(OR($A68="",$H68="",$H68=0),"",IFERROR($I68/$H68,""))</f>
        <v/>
      </c>
      <c r="O68" s="31">
        <f>IF(OR($A68="",$I68="",$I68=0),"",IFERROR($J68/$I68,""))</f>
        <v/>
      </c>
      <c r="P68" s="31">
        <f>IF(OR($A68="",$G68="",$G68=0),"",IFERROR($J68/$G68,""))</f>
        <v/>
      </c>
      <c r="Q68" s="12">
        <f>IF($A68="","",IF(COUNTA($G68:$J68)=0,"",IF(OR(AND($H68&lt;&gt;"",$G68=""),AND($I68&lt;&gt;"",$H68=""),AND($J68&lt;&gt;"",$I68=""),$H68&gt;$G68,$I68&gt;$H68,$J68&gt;$I68),"Review counts","OK")))</f>
        <v/>
      </c>
      <c r="R68" s="24">
        <f>IF($A68="","",IF(OR($K68="Draft",$K68="Scheduled",$K68="Paused"),"",IF(OR($G68="",$G68&lt;Assumptions!$B$8),"",IF(AND($M68&lt;&gt;"",$M68&lt;Assumptions!$B$6,$O68&lt;&gt;"",$O68&lt;Assumptions!$B$7),"Review response and bind rates",IF(AND($M68&lt;&gt;"",$M68&lt;Assumptions!$B$6),"Review response rate",IF(AND($O68&lt;&gt;"",$O68&lt;Assumptions!$B$7),"Review bind rate",""))))))</f>
        <v/>
      </c>
    </row>
    <row r="69">
      <c r="A69" s="19" t="n"/>
      <c r="B69" s="20" t="n"/>
      <c r="C69" s="19" t="n"/>
      <c r="D69" s="21" t="n"/>
      <c r="E69" s="20" t="n"/>
      <c r="F69" s="19" t="n"/>
      <c r="G69" s="22" t="n"/>
      <c r="H69" s="22" t="n"/>
      <c r="I69" s="22" t="n"/>
      <c r="J69" s="22" t="n"/>
      <c r="K69" s="19" t="n"/>
      <c r="L69" s="20" t="n"/>
      <c r="M69" s="30">
        <f>IF(OR($A69="",$G69="",$G69=0),"",IFERROR($H69/$G69,""))</f>
        <v/>
      </c>
      <c r="N69" s="30">
        <f>IF(OR($A69="",$H69="",$H69=0),"",IFERROR($I69/$H69,""))</f>
        <v/>
      </c>
      <c r="O69" s="30">
        <f>IF(OR($A69="",$I69="",$I69=0),"",IFERROR($J69/$I69,""))</f>
        <v/>
      </c>
      <c r="P69" s="30">
        <f>IF(OR($A69="",$G69="",$G69=0),"",IFERROR($J69/$G69,""))</f>
        <v/>
      </c>
      <c r="Q69" s="9">
        <f>IF($A69="","",IF(COUNTA($G69:$J69)=0,"",IF(OR(AND($H69&lt;&gt;"",$G69=""),AND($I69&lt;&gt;"",$H69=""),AND($J69&lt;&gt;"",$I69=""),$H69&gt;$G69,$I69&gt;$H69,$J69&gt;$I69),"Review counts","OK")))</f>
        <v/>
      </c>
      <c r="R69" s="23">
        <f>IF($A69="","",IF(OR($K69="Draft",$K69="Scheduled",$K69="Paused"),"",IF(OR($G69="",$G69&lt;Assumptions!$B$8),"",IF(AND($M69&lt;&gt;"",$M69&lt;Assumptions!$B$6,$O69&lt;&gt;"",$O69&lt;Assumptions!$B$7),"Review response and bind rates",IF(AND($M69&lt;&gt;"",$M69&lt;Assumptions!$B$6),"Review response rate",IF(AND($O69&lt;&gt;"",$O69&lt;Assumptions!$B$7),"Review bind rate",""))))))</f>
        <v/>
      </c>
    </row>
    <row r="70">
      <c r="A70" s="19" t="n"/>
      <c r="B70" s="20" t="n"/>
      <c r="C70" s="19" t="n"/>
      <c r="D70" s="21" t="n"/>
      <c r="E70" s="20" t="n"/>
      <c r="F70" s="19" t="n"/>
      <c r="G70" s="22" t="n"/>
      <c r="H70" s="22" t="n"/>
      <c r="I70" s="22" t="n"/>
      <c r="J70" s="22" t="n"/>
      <c r="K70" s="19" t="n"/>
      <c r="L70" s="20" t="n"/>
      <c r="M70" s="31">
        <f>IF(OR($A70="",$G70="",$G70=0),"",IFERROR($H70/$G70,""))</f>
        <v/>
      </c>
      <c r="N70" s="31">
        <f>IF(OR($A70="",$H70="",$H70=0),"",IFERROR($I70/$H70,""))</f>
        <v/>
      </c>
      <c r="O70" s="31">
        <f>IF(OR($A70="",$I70="",$I70=0),"",IFERROR($J70/$I70,""))</f>
        <v/>
      </c>
      <c r="P70" s="31">
        <f>IF(OR($A70="",$G70="",$G70=0),"",IFERROR($J70/$G70,""))</f>
        <v/>
      </c>
      <c r="Q70" s="12">
        <f>IF($A70="","",IF(COUNTA($G70:$J70)=0,"",IF(OR(AND($H70&lt;&gt;"",$G70=""),AND($I70&lt;&gt;"",$H70=""),AND($J70&lt;&gt;"",$I70=""),$H70&gt;$G70,$I70&gt;$H70,$J70&gt;$I70),"Review counts","OK")))</f>
        <v/>
      </c>
      <c r="R70" s="24">
        <f>IF($A70="","",IF(OR($K70="Draft",$K70="Scheduled",$K70="Paused"),"",IF(OR($G70="",$G70&lt;Assumptions!$B$8),"",IF(AND($M70&lt;&gt;"",$M70&lt;Assumptions!$B$6,$O70&lt;&gt;"",$O70&lt;Assumptions!$B$7),"Review response and bind rates",IF(AND($M70&lt;&gt;"",$M70&lt;Assumptions!$B$6),"Review response rate",IF(AND($O70&lt;&gt;"",$O70&lt;Assumptions!$B$7),"Review bind rate",""))))))</f>
        <v/>
      </c>
    </row>
    <row r="71">
      <c r="A71" s="19" t="n"/>
      <c r="B71" s="20" t="n"/>
      <c r="C71" s="19" t="n"/>
      <c r="D71" s="21" t="n"/>
      <c r="E71" s="20" t="n"/>
      <c r="F71" s="19" t="n"/>
      <c r="G71" s="22" t="n"/>
      <c r="H71" s="22" t="n"/>
      <c r="I71" s="22" t="n"/>
      <c r="J71" s="22" t="n"/>
      <c r="K71" s="19" t="n"/>
      <c r="L71" s="20" t="n"/>
      <c r="M71" s="30">
        <f>IF(OR($A71="",$G71="",$G71=0),"",IFERROR($H71/$G71,""))</f>
        <v/>
      </c>
      <c r="N71" s="30">
        <f>IF(OR($A71="",$H71="",$H71=0),"",IFERROR($I71/$H71,""))</f>
        <v/>
      </c>
      <c r="O71" s="30">
        <f>IF(OR($A71="",$I71="",$I71=0),"",IFERROR($J71/$I71,""))</f>
        <v/>
      </c>
      <c r="P71" s="30">
        <f>IF(OR($A71="",$G71="",$G71=0),"",IFERROR($J71/$G71,""))</f>
        <v/>
      </c>
      <c r="Q71" s="9">
        <f>IF($A71="","",IF(COUNTA($G71:$J71)=0,"",IF(OR(AND($H71&lt;&gt;"",$G71=""),AND($I71&lt;&gt;"",$H71=""),AND($J71&lt;&gt;"",$I71=""),$H71&gt;$G71,$I71&gt;$H71,$J71&gt;$I71),"Review counts","OK")))</f>
        <v/>
      </c>
      <c r="R71" s="23">
        <f>IF($A71="","",IF(OR($K71="Draft",$K71="Scheduled",$K71="Paused"),"",IF(OR($G71="",$G71&lt;Assumptions!$B$8),"",IF(AND($M71&lt;&gt;"",$M71&lt;Assumptions!$B$6,$O71&lt;&gt;"",$O71&lt;Assumptions!$B$7),"Review response and bind rates",IF(AND($M71&lt;&gt;"",$M71&lt;Assumptions!$B$6),"Review response rate",IF(AND($O71&lt;&gt;"",$O71&lt;Assumptions!$B$7),"Review bind rate",""))))))</f>
        <v/>
      </c>
    </row>
    <row r="72">
      <c r="A72" s="19" t="n"/>
      <c r="B72" s="20" t="n"/>
      <c r="C72" s="19" t="n"/>
      <c r="D72" s="21" t="n"/>
      <c r="E72" s="20" t="n"/>
      <c r="F72" s="19" t="n"/>
      <c r="G72" s="22" t="n"/>
      <c r="H72" s="22" t="n"/>
      <c r="I72" s="22" t="n"/>
      <c r="J72" s="22" t="n"/>
      <c r="K72" s="19" t="n"/>
      <c r="L72" s="20" t="n"/>
      <c r="M72" s="31">
        <f>IF(OR($A72="",$G72="",$G72=0),"",IFERROR($H72/$G72,""))</f>
        <v/>
      </c>
      <c r="N72" s="31">
        <f>IF(OR($A72="",$H72="",$H72=0),"",IFERROR($I72/$H72,""))</f>
        <v/>
      </c>
      <c r="O72" s="31">
        <f>IF(OR($A72="",$I72="",$I72=0),"",IFERROR($J72/$I72,""))</f>
        <v/>
      </c>
      <c r="P72" s="31">
        <f>IF(OR($A72="",$G72="",$G72=0),"",IFERROR($J72/$G72,""))</f>
        <v/>
      </c>
      <c r="Q72" s="12">
        <f>IF($A72="","",IF(COUNTA($G72:$J72)=0,"",IF(OR(AND($H72&lt;&gt;"",$G72=""),AND($I72&lt;&gt;"",$H72=""),AND($J72&lt;&gt;"",$I72=""),$H72&gt;$G72,$I72&gt;$H72,$J72&gt;$I72),"Review counts","OK")))</f>
        <v/>
      </c>
      <c r="R72" s="24">
        <f>IF($A72="","",IF(OR($K72="Draft",$K72="Scheduled",$K72="Paused"),"",IF(OR($G72="",$G72&lt;Assumptions!$B$8),"",IF(AND($M72&lt;&gt;"",$M72&lt;Assumptions!$B$6,$O72&lt;&gt;"",$O72&lt;Assumptions!$B$7),"Review response and bind rates",IF(AND($M72&lt;&gt;"",$M72&lt;Assumptions!$B$6),"Review response rate",IF(AND($O72&lt;&gt;"",$O72&lt;Assumptions!$B$7),"Review bind rate",""))))))</f>
        <v/>
      </c>
    </row>
    <row r="73">
      <c r="A73" s="19" t="n"/>
      <c r="B73" s="20" t="n"/>
      <c r="C73" s="19" t="n"/>
      <c r="D73" s="21" t="n"/>
      <c r="E73" s="20" t="n"/>
      <c r="F73" s="19" t="n"/>
      <c r="G73" s="22" t="n"/>
      <c r="H73" s="22" t="n"/>
      <c r="I73" s="22" t="n"/>
      <c r="J73" s="22" t="n"/>
      <c r="K73" s="19" t="n"/>
      <c r="L73" s="20" t="n"/>
      <c r="M73" s="30">
        <f>IF(OR($A73="",$G73="",$G73=0),"",IFERROR($H73/$G73,""))</f>
        <v/>
      </c>
      <c r="N73" s="30">
        <f>IF(OR($A73="",$H73="",$H73=0),"",IFERROR($I73/$H73,""))</f>
        <v/>
      </c>
      <c r="O73" s="30">
        <f>IF(OR($A73="",$I73="",$I73=0),"",IFERROR($J73/$I73,""))</f>
        <v/>
      </c>
      <c r="P73" s="30">
        <f>IF(OR($A73="",$G73="",$G73=0),"",IFERROR($J73/$G73,""))</f>
        <v/>
      </c>
      <c r="Q73" s="9">
        <f>IF($A73="","",IF(COUNTA($G73:$J73)=0,"",IF(OR(AND($H73&lt;&gt;"",$G73=""),AND($I73&lt;&gt;"",$H73=""),AND($J73&lt;&gt;"",$I73=""),$H73&gt;$G73,$I73&gt;$H73,$J73&gt;$I73),"Review counts","OK")))</f>
        <v/>
      </c>
      <c r="R73" s="23">
        <f>IF($A73="","",IF(OR($K73="Draft",$K73="Scheduled",$K73="Paused"),"",IF(OR($G73="",$G73&lt;Assumptions!$B$8),"",IF(AND($M73&lt;&gt;"",$M73&lt;Assumptions!$B$6,$O73&lt;&gt;"",$O73&lt;Assumptions!$B$7),"Review response and bind rates",IF(AND($M73&lt;&gt;"",$M73&lt;Assumptions!$B$6),"Review response rate",IF(AND($O73&lt;&gt;"",$O73&lt;Assumptions!$B$7),"Review bind rate",""))))))</f>
        <v/>
      </c>
    </row>
    <row r="74">
      <c r="A74" s="19" t="n"/>
      <c r="B74" s="20" t="n"/>
      <c r="C74" s="19" t="n"/>
      <c r="D74" s="21" t="n"/>
      <c r="E74" s="20" t="n"/>
      <c r="F74" s="19" t="n"/>
      <c r="G74" s="22" t="n"/>
      <c r="H74" s="22" t="n"/>
      <c r="I74" s="22" t="n"/>
      <c r="J74" s="22" t="n"/>
      <c r="K74" s="19" t="n"/>
      <c r="L74" s="20" t="n"/>
      <c r="M74" s="31">
        <f>IF(OR($A74="",$G74="",$G74=0),"",IFERROR($H74/$G74,""))</f>
        <v/>
      </c>
      <c r="N74" s="31">
        <f>IF(OR($A74="",$H74="",$H74=0),"",IFERROR($I74/$H74,""))</f>
        <v/>
      </c>
      <c r="O74" s="31">
        <f>IF(OR($A74="",$I74="",$I74=0),"",IFERROR($J74/$I74,""))</f>
        <v/>
      </c>
      <c r="P74" s="31">
        <f>IF(OR($A74="",$G74="",$G74=0),"",IFERROR($J74/$G74,""))</f>
        <v/>
      </c>
      <c r="Q74" s="12">
        <f>IF($A74="","",IF(COUNTA($G74:$J74)=0,"",IF(OR(AND($H74&lt;&gt;"",$G74=""),AND($I74&lt;&gt;"",$H74=""),AND($J74&lt;&gt;"",$I74=""),$H74&gt;$G74,$I74&gt;$H74,$J74&gt;$I74),"Review counts","OK")))</f>
        <v/>
      </c>
      <c r="R74" s="24">
        <f>IF($A74="","",IF(OR($K74="Draft",$K74="Scheduled",$K74="Paused"),"",IF(OR($G74="",$G74&lt;Assumptions!$B$8),"",IF(AND($M74&lt;&gt;"",$M74&lt;Assumptions!$B$6,$O74&lt;&gt;"",$O74&lt;Assumptions!$B$7),"Review response and bind rates",IF(AND($M74&lt;&gt;"",$M74&lt;Assumptions!$B$6),"Review response rate",IF(AND($O74&lt;&gt;"",$O74&lt;Assumptions!$B$7),"Review bind rate",""))))))</f>
        <v/>
      </c>
    </row>
    <row r="75">
      <c r="A75" s="19" t="n"/>
      <c r="B75" s="20" t="n"/>
      <c r="C75" s="19" t="n"/>
      <c r="D75" s="21" t="n"/>
      <c r="E75" s="20" t="n"/>
      <c r="F75" s="19" t="n"/>
      <c r="G75" s="22" t="n"/>
      <c r="H75" s="22" t="n"/>
      <c r="I75" s="22" t="n"/>
      <c r="J75" s="22" t="n"/>
      <c r="K75" s="19" t="n"/>
      <c r="L75" s="20" t="n"/>
      <c r="M75" s="30">
        <f>IF(OR($A75="",$G75="",$G75=0),"",IFERROR($H75/$G75,""))</f>
        <v/>
      </c>
      <c r="N75" s="30">
        <f>IF(OR($A75="",$H75="",$H75=0),"",IFERROR($I75/$H75,""))</f>
        <v/>
      </c>
      <c r="O75" s="30">
        <f>IF(OR($A75="",$I75="",$I75=0),"",IFERROR($J75/$I75,""))</f>
        <v/>
      </c>
      <c r="P75" s="30">
        <f>IF(OR($A75="",$G75="",$G75=0),"",IFERROR($J75/$G75,""))</f>
        <v/>
      </c>
      <c r="Q75" s="9">
        <f>IF($A75="","",IF(COUNTA($G75:$J75)=0,"",IF(OR(AND($H75&lt;&gt;"",$G75=""),AND($I75&lt;&gt;"",$H75=""),AND($J75&lt;&gt;"",$I75=""),$H75&gt;$G75,$I75&gt;$H75,$J75&gt;$I75),"Review counts","OK")))</f>
        <v/>
      </c>
      <c r="R75" s="23">
        <f>IF($A75="","",IF(OR($K75="Draft",$K75="Scheduled",$K75="Paused"),"",IF(OR($G75="",$G75&lt;Assumptions!$B$8),"",IF(AND($M75&lt;&gt;"",$M75&lt;Assumptions!$B$6,$O75&lt;&gt;"",$O75&lt;Assumptions!$B$7),"Review response and bind rates",IF(AND($M75&lt;&gt;"",$M75&lt;Assumptions!$B$6),"Review response rate",IF(AND($O75&lt;&gt;"",$O75&lt;Assumptions!$B$7),"Review bind rate",""))))))</f>
        <v/>
      </c>
    </row>
    <row r="76">
      <c r="A76" s="19" t="n"/>
      <c r="B76" s="20" t="n"/>
      <c r="C76" s="19" t="n"/>
      <c r="D76" s="21" t="n"/>
      <c r="E76" s="20" t="n"/>
      <c r="F76" s="19" t="n"/>
      <c r="G76" s="22" t="n"/>
      <c r="H76" s="22" t="n"/>
      <c r="I76" s="22" t="n"/>
      <c r="J76" s="22" t="n"/>
      <c r="K76" s="19" t="n"/>
      <c r="L76" s="20" t="n"/>
      <c r="M76" s="31">
        <f>IF(OR($A76="",$G76="",$G76=0),"",IFERROR($H76/$G76,""))</f>
        <v/>
      </c>
      <c r="N76" s="31">
        <f>IF(OR($A76="",$H76="",$H76=0),"",IFERROR($I76/$H76,""))</f>
        <v/>
      </c>
      <c r="O76" s="31">
        <f>IF(OR($A76="",$I76="",$I76=0),"",IFERROR($J76/$I76,""))</f>
        <v/>
      </c>
      <c r="P76" s="31">
        <f>IF(OR($A76="",$G76="",$G76=0),"",IFERROR($J76/$G76,""))</f>
        <v/>
      </c>
      <c r="Q76" s="12">
        <f>IF($A76="","",IF(COUNTA($G76:$J76)=0,"",IF(OR(AND($H76&lt;&gt;"",$G76=""),AND($I76&lt;&gt;"",$H76=""),AND($J76&lt;&gt;"",$I76=""),$H76&gt;$G76,$I76&gt;$H76,$J76&gt;$I76),"Review counts","OK")))</f>
        <v/>
      </c>
      <c r="R76" s="24">
        <f>IF($A76="","",IF(OR($K76="Draft",$K76="Scheduled",$K76="Paused"),"",IF(OR($G76="",$G76&lt;Assumptions!$B$8),"",IF(AND($M76&lt;&gt;"",$M76&lt;Assumptions!$B$6,$O76&lt;&gt;"",$O76&lt;Assumptions!$B$7),"Review response and bind rates",IF(AND($M76&lt;&gt;"",$M76&lt;Assumptions!$B$6),"Review response rate",IF(AND($O76&lt;&gt;"",$O76&lt;Assumptions!$B$7),"Review bind rate",""))))))</f>
        <v/>
      </c>
    </row>
    <row r="77">
      <c r="A77" s="19" t="n"/>
      <c r="B77" s="20" t="n"/>
      <c r="C77" s="19" t="n"/>
      <c r="D77" s="21" t="n"/>
      <c r="E77" s="20" t="n"/>
      <c r="F77" s="19" t="n"/>
      <c r="G77" s="22" t="n"/>
      <c r="H77" s="22" t="n"/>
      <c r="I77" s="22" t="n"/>
      <c r="J77" s="22" t="n"/>
      <c r="K77" s="19" t="n"/>
      <c r="L77" s="20" t="n"/>
      <c r="M77" s="30">
        <f>IF(OR($A77="",$G77="",$G77=0),"",IFERROR($H77/$G77,""))</f>
        <v/>
      </c>
      <c r="N77" s="30">
        <f>IF(OR($A77="",$H77="",$H77=0),"",IFERROR($I77/$H77,""))</f>
        <v/>
      </c>
      <c r="O77" s="30">
        <f>IF(OR($A77="",$I77="",$I77=0),"",IFERROR($J77/$I77,""))</f>
        <v/>
      </c>
      <c r="P77" s="30">
        <f>IF(OR($A77="",$G77="",$G77=0),"",IFERROR($J77/$G77,""))</f>
        <v/>
      </c>
      <c r="Q77" s="9">
        <f>IF($A77="","",IF(COUNTA($G77:$J77)=0,"",IF(OR(AND($H77&lt;&gt;"",$G77=""),AND($I77&lt;&gt;"",$H77=""),AND($J77&lt;&gt;"",$I77=""),$H77&gt;$G77,$I77&gt;$H77,$J77&gt;$I77),"Review counts","OK")))</f>
        <v/>
      </c>
      <c r="R77" s="23">
        <f>IF($A77="","",IF(OR($K77="Draft",$K77="Scheduled",$K77="Paused"),"",IF(OR($G77="",$G77&lt;Assumptions!$B$8),"",IF(AND($M77&lt;&gt;"",$M77&lt;Assumptions!$B$6,$O77&lt;&gt;"",$O77&lt;Assumptions!$B$7),"Review response and bind rates",IF(AND($M77&lt;&gt;"",$M77&lt;Assumptions!$B$6),"Review response rate",IF(AND($O77&lt;&gt;"",$O77&lt;Assumptions!$B$7),"Review bind rate",""))))))</f>
        <v/>
      </c>
    </row>
    <row r="78">
      <c r="A78" s="19" t="n"/>
      <c r="B78" s="20" t="n"/>
      <c r="C78" s="19" t="n"/>
      <c r="D78" s="21" t="n"/>
      <c r="E78" s="20" t="n"/>
      <c r="F78" s="19" t="n"/>
      <c r="G78" s="22" t="n"/>
      <c r="H78" s="22" t="n"/>
      <c r="I78" s="22" t="n"/>
      <c r="J78" s="22" t="n"/>
      <c r="K78" s="19" t="n"/>
      <c r="L78" s="20" t="n"/>
      <c r="M78" s="31">
        <f>IF(OR($A78="",$G78="",$G78=0),"",IFERROR($H78/$G78,""))</f>
        <v/>
      </c>
      <c r="N78" s="31">
        <f>IF(OR($A78="",$H78="",$H78=0),"",IFERROR($I78/$H78,""))</f>
        <v/>
      </c>
      <c r="O78" s="31">
        <f>IF(OR($A78="",$I78="",$I78=0),"",IFERROR($J78/$I78,""))</f>
        <v/>
      </c>
      <c r="P78" s="31">
        <f>IF(OR($A78="",$G78="",$G78=0),"",IFERROR($J78/$G78,""))</f>
        <v/>
      </c>
      <c r="Q78" s="12">
        <f>IF($A78="","",IF(COUNTA($G78:$J78)=0,"",IF(OR(AND($H78&lt;&gt;"",$G78=""),AND($I78&lt;&gt;"",$H78=""),AND($J78&lt;&gt;"",$I78=""),$H78&gt;$G78,$I78&gt;$H78,$J78&gt;$I78),"Review counts","OK")))</f>
        <v/>
      </c>
      <c r="R78" s="24">
        <f>IF($A78="","",IF(OR($K78="Draft",$K78="Scheduled",$K78="Paused"),"",IF(OR($G78="",$G78&lt;Assumptions!$B$8),"",IF(AND($M78&lt;&gt;"",$M78&lt;Assumptions!$B$6,$O78&lt;&gt;"",$O78&lt;Assumptions!$B$7),"Review response and bind rates",IF(AND($M78&lt;&gt;"",$M78&lt;Assumptions!$B$6),"Review response rate",IF(AND($O78&lt;&gt;"",$O78&lt;Assumptions!$B$7),"Review bind rate",""))))))</f>
        <v/>
      </c>
    </row>
    <row r="79">
      <c r="A79" s="19" t="n"/>
      <c r="B79" s="20" t="n"/>
      <c r="C79" s="19" t="n"/>
      <c r="D79" s="21" t="n"/>
      <c r="E79" s="20" t="n"/>
      <c r="F79" s="19" t="n"/>
      <c r="G79" s="22" t="n"/>
      <c r="H79" s="22" t="n"/>
      <c r="I79" s="22" t="n"/>
      <c r="J79" s="22" t="n"/>
      <c r="K79" s="19" t="n"/>
      <c r="L79" s="20" t="n"/>
      <c r="M79" s="30">
        <f>IF(OR($A79="",$G79="",$G79=0),"",IFERROR($H79/$G79,""))</f>
        <v/>
      </c>
      <c r="N79" s="30">
        <f>IF(OR($A79="",$H79="",$H79=0),"",IFERROR($I79/$H79,""))</f>
        <v/>
      </c>
      <c r="O79" s="30">
        <f>IF(OR($A79="",$I79="",$I79=0),"",IFERROR($J79/$I79,""))</f>
        <v/>
      </c>
      <c r="P79" s="30">
        <f>IF(OR($A79="",$G79="",$G79=0),"",IFERROR($J79/$G79,""))</f>
        <v/>
      </c>
      <c r="Q79" s="9">
        <f>IF($A79="","",IF(COUNTA($G79:$J79)=0,"",IF(OR(AND($H79&lt;&gt;"",$G79=""),AND($I79&lt;&gt;"",$H79=""),AND($J79&lt;&gt;"",$I79=""),$H79&gt;$G79,$I79&gt;$H79,$J79&gt;$I79),"Review counts","OK")))</f>
        <v/>
      </c>
      <c r="R79" s="23">
        <f>IF($A79="","",IF(OR($K79="Draft",$K79="Scheduled",$K79="Paused"),"",IF(OR($G79="",$G79&lt;Assumptions!$B$8),"",IF(AND($M79&lt;&gt;"",$M79&lt;Assumptions!$B$6,$O79&lt;&gt;"",$O79&lt;Assumptions!$B$7),"Review response and bind rates",IF(AND($M79&lt;&gt;"",$M79&lt;Assumptions!$B$6),"Review response rate",IF(AND($O79&lt;&gt;"",$O79&lt;Assumptions!$B$7),"Review bind rate",""))))))</f>
        <v/>
      </c>
    </row>
    <row r="80">
      <c r="A80" s="19" t="n"/>
      <c r="B80" s="20" t="n"/>
      <c r="C80" s="19" t="n"/>
      <c r="D80" s="21" t="n"/>
      <c r="E80" s="20" t="n"/>
      <c r="F80" s="19" t="n"/>
      <c r="G80" s="22" t="n"/>
      <c r="H80" s="22" t="n"/>
      <c r="I80" s="22" t="n"/>
      <c r="J80" s="22" t="n"/>
      <c r="K80" s="19" t="n"/>
      <c r="L80" s="20" t="n"/>
      <c r="M80" s="31">
        <f>IF(OR($A80="",$G80="",$G80=0),"",IFERROR($H80/$G80,""))</f>
        <v/>
      </c>
      <c r="N80" s="31">
        <f>IF(OR($A80="",$H80="",$H80=0),"",IFERROR($I80/$H80,""))</f>
        <v/>
      </c>
      <c r="O80" s="31">
        <f>IF(OR($A80="",$I80="",$I80=0),"",IFERROR($J80/$I80,""))</f>
        <v/>
      </c>
      <c r="P80" s="31">
        <f>IF(OR($A80="",$G80="",$G80=0),"",IFERROR($J80/$G80,""))</f>
        <v/>
      </c>
      <c r="Q80" s="12">
        <f>IF($A80="","",IF(COUNTA($G80:$J80)=0,"",IF(OR(AND($H80&lt;&gt;"",$G80=""),AND($I80&lt;&gt;"",$H80=""),AND($J80&lt;&gt;"",$I80=""),$H80&gt;$G80,$I80&gt;$H80,$J80&gt;$I80),"Review counts","OK")))</f>
        <v/>
      </c>
      <c r="R80" s="24">
        <f>IF($A80="","",IF(OR($K80="Draft",$K80="Scheduled",$K80="Paused"),"",IF(OR($G80="",$G80&lt;Assumptions!$B$8),"",IF(AND($M80&lt;&gt;"",$M80&lt;Assumptions!$B$6,$O80&lt;&gt;"",$O80&lt;Assumptions!$B$7),"Review response and bind rates",IF(AND($M80&lt;&gt;"",$M80&lt;Assumptions!$B$6),"Review response rate",IF(AND($O80&lt;&gt;"",$O80&lt;Assumptions!$B$7),"Review bind rate",""))))))</f>
        <v/>
      </c>
    </row>
    <row r="81">
      <c r="A81" s="19" t="n"/>
      <c r="B81" s="20" t="n"/>
      <c r="C81" s="19" t="n"/>
      <c r="D81" s="21" t="n"/>
      <c r="E81" s="20" t="n"/>
      <c r="F81" s="19" t="n"/>
      <c r="G81" s="22" t="n"/>
      <c r="H81" s="22" t="n"/>
      <c r="I81" s="22" t="n"/>
      <c r="J81" s="22" t="n"/>
      <c r="K81" s="19" t="n"/>
      <c r="L81" s="20" t="n"/>
      <c r="M81" s="30">
        <f>IF(OR($A81="",$G81="",$G81=0),"",IFERROR($H81/$G81,""))</f>
        <v/>
      </c>
      <c r="N81" s="30">
        <f>IF(OR($A81="",$H81="",$H81=0),"",IFERROR($I81/$H81,""))</f>
        <v/>
      </c>
      <c r="O81" s="30">
        <f>IF(OR($A81="",$I81="",$I81=0),"",IFERROR($J81/$I81,""))</f>
        <v/>
      </c>
      <c r="P81" s="30">
        <f>IF(OR($A81="",$G81="",$G81=0),"",IFERROR($J81/$G81,""))</f>
        <v/>
      </c>
      <c r="Q81" s="9">
        <f>IF($A81="","",IF(COUNTA($G81:$J81)=0,"",IF(OR(AND($H81&lt;&gt;"",$G81=""),AND($I81&lt;&gt;"",$H81=""),AND($J81&lt;&gt;"",$I81=""),$H81&gt;$G81,$I81&gt;$H81,$J81&gt;$I81),"Review counts","OK")))</f>
        <v/>
      </c>
      <c r="R81" s="23">
        <f>IF($A81="","",IF(OR($K81="Draft",$K81="Scheduled",$K81="Paused"),"",IF(OR($G81="",$G81&lt;Assumptions!$B$8),"",IF(AND($M81&lt;&gt;"",$M81&lt;Assumptions!$B$6,$O81&lt;&gt;"",$O81&lt;Assumptions!$B$7),"Review response and bind rates",IF(AND($M81&lt;&gt;"",$M81&lt;Assumptions!$B$6),"Review response rate",IF(AND($O81&lt;&gt;"",$O81&lt;Assumptions!$B$7),"Review bind rate",""))))))</f>
        <v/>
      </c>
    </row>
    <row r="82">
      <c r="A82" s="19" t="n"/>
      <c r="B82" s="20" t="n"/>
      <c r="C82" s="19" t="n"/>
      <c r="D82" s="21" t="n"/>
      <c r="E82" s="20" t="n"/>
      <c r="F82" s="19" t="n"/>
      <c r="G82" s="22" t="n"/>
      <c r="H82" s="22" t="n"/>
      <c r="I82" s="22" t="n"/>
      <c r="J82" s="22" t="n"/>
      <c r="K82" s="19" t="n"/>
      <c r="L82" s="20" t="n"/>
      <c r="M82" s="31">
        <f>IF(OR($A82="",$G82="",$G82=0),"",IFERROR($H82/$G82,""))</f>
        <v/>
      </c>
      <c r="N82" s="31">
        <f>IF(OR($A82="",$H82="",$H82=0),"",IFERROR($I82/$H82,""))</f>
        <v/>
      </c>
      <c r="O82" s="31">
        <f>IF(OR($A82="",$I82="",$I82=0),"",IFERROR($J82/$I82,""))</f>
        <v/>
      </c>
      <c r="P82" s="31">
        <f>IF(OR($A82="",$G82="",$G82=0),"",IFERROR($J82/$G82,""))</f>
        <v/>
      </c>
      <c r="Q82" s="12">
        <f>IF($A82="","",IF(COUNTA($G82:$J82)=0,"",IF(OR(AND($H82&lt;&gt;"",$G82=""),AND($I82&lt;&gt;"",$H82=""),AND($J82&lt;&gt;"",$I82=""),$H82&gt;$G82,$I82&gt;$H82,$J82&gt;$I82),"Review counts","OK")))</f>
        <v/>
      </c>
      <c r="R82" s="24">
        <f>IF($A82="","",IF(OR($K82="Draft",$K82="Scheduled",$K82="Paused"),"",IF(OR($G82="",$G82&lt;Assumptions!$B$8),"",IF(AND($M82&lt;&gt;"",$M82&lt;Assumptions!$B$6,$O82&lt;&gt;"",$O82&lt;Assumptions!$B$7),"Review response and bind rates",IF(AND($M82&lt;&gt;"",$M82&lt;Assumptions!$B$6),"Review response rate",IF(AND($O82&lt;&gt;"",$O82&lt;Assumptions!$B$7),"Review bind rate",""))))))</f>
        <v/>
      </c>
    </row>
    <row r="83">
      <c r="A83" s="19" t="n"/>
      <c r="B83" s="20" t="n"/>
      <c r="C83" s="19" t="n"/>
      <c r="D83" s="21" t="n"/>
      <c r="E83" s="20" t="n"/>
      <c r="F83" s="19" t="n"/>
      <c r="G83" s="22" t="n"/>
      <c r="H83" s="22" t="n"/>
      <c r="I83" s="22" t="n"/>
      <c r="J83" s="22" t="n"/>
      <c r="K83" s="19" t="n"/>
      <c r="L83" s="20" t="n"/>
      <c r="M83" s="30">
        <f>IF(OR($A83="",$G83="",$G83=0),"",IFERROR($H83/$G83,""))</f>
        <v/>
      </c>
      <c r="N83" s="30">
        <f>IF(OR($A83="",$H83="",$H83=0),"",IFERROR($I83/$H83,""))</f>
        <v/>
      </c>
      <c r="O83" s="30">
        <f>IF(OR($A83="",$I83="",$I83=0),"",IFERROR($J83/$I83,""))</f>
        <v/>
      </c>
      <c r="P83" s="30">
        <f>IF(OR($A83="",$G83="",$G83=0),"",IFERROR($J83/$G83,""))</f>
        <v/>
      </c>
      <c r="Q83" s="9">
        <f>IF($A83="","",IF(COUNTA($G83:$J83)=0,"",IF(OR(AND($H83&lt;&gt;"",$G83=""),AND($I83&lt;&gt;"",$H83=""),AND($J83&lt;&gt;"",$I83=""),$H83&gt;$G83,$I83&gt;$H83,$J83&gt;$I83),"Review counts","OK")))</f>
        <v/>
      </c>
      <c r="R83" s="23">
        <f>IF($A83="","",IF(OR($K83="Draft",$K83="Scheduled",$K83="Paused"),"",IF(OR($G83="",$G83&lt;Assumptions!$B$8),"",IF(AND($M83&lt;&gt;"",$M83&lt;Assumptions!$B$6,$O83&lt;&gt;"",$O83&lt;Assumptions!$B$7),"Review response and bind rates",IF(AND($M83&lt;&gt;"",$M83&lt;Assumptions!$B$6),"Review response rate",IF(AND($O83&lt;&gt;"",$O83&lt;Assumptions!$B$7),"Review bind rate",""))))))</f>
        <v/>
      </c>
    </row>
    <row r="84">
      <c r="A84" s="19" t="n"/>
      <c r="B84" s="20" t="n"/>
      <c r="C84" s="19" t="n"/>
      <c r="D84" s="21" t="n"/>
      <c r="E84" s="20" t="n"/>
      <c r="F84" s="19" t="n"/>
      <c r="G84" s="22" t="n"/>
      <c r="H84" s="22" t="n"/>
      <c r="I84" s="22" t="n"/>
      <c r="J84" s="22" t="n"/>
      <c r="K84" s="19" t="n"/>
      <c r="L84" s="20" t="n"/>
      <c r="M84" s="31">
        <f>IF(OR($A84="",$G84="",$G84=0),"",IFERROR($H84/$G84,""))</f>
        <v/>
      </c>
      <c r="N84" s="31">
        <f>IF(OR($A84="",$H84="",$H84=0),"",IFERROR($I84/$H84,""))</f>
        <v/>
      </c>
      <c r="O84" s="31">
        <f>IF(OR($A84="",$I84="",$I84=0),"",IFERROR($J84/$I84,""))</f>
        <v/>
      </c>
      <c r="P84" s="31">
        <f>IF(OR($A84="",$G84="",$G84=0),"",IFERROR($J84/$G84,""))</f>
        <v/>
      </c>
      <c r="Q84" s="12">
        <f>IF($A84="","",IF(COUNTA($G84:$J84)=0,"",IF(OR(AND($H84&lt;&gt;"",$G84=""),AND($I84&lt;&gt;"",$H84=""),AND($J84&lt;&gt;"",$I84=""),$H84&gt;$G84,$I84&gt;$H84,$J84&gt;$I84),"Review counts","OK")))</f>
        <v/>
      </c>
      <c r="R84" s="24">
        <f>IF($A84="","",IF(OR($K84="Draft",$K84="Scheduled",$K84="Paused"),"",IF(OR($G84="",$G84&lt;Assumptions!$B$8),"",IF(AND($M84&lt;&gt;"",$M84&lt;Assumptions!$B$6,$O84&lt;&gt;"",$O84&lt;Assumptions!$B$7),"Review response and bind rates",IF(AND($M84&lt;&gt;"",$M84&lt;Assumptions!$B$6),"Review response rate",IF(AND($O84&lt;&gt;"",$O84&lt;Assumptions!$B$7),"Review bind rate",""))))))</f>
        <v/>
      </c>
    </row>
    <row r="85">
      <c r="A85" s="19" t="n"/>
      <c r="B85" s="20" t="n"/>
      <c r="C85" s="19" t="n"/>
      <c r="D85" s="21" t="n"/>
      <c r="E85" s="20" t="n"/>
      <c r="F85" s="19" t="n"/>
      <c r="G85" s="22" t="n"/>
      <c r="H85" s="22" t="n"/>
      <c r="I85" s="22" t="n"/>
      <c r="J85" s="22" t="n"/>
      <c r="K85" s="19" t="n"/>
      <c r="L85" s="20" t="n"/>
      <c r="M85" s="30">
        <f>IF(OR($A85="",$G85="",$G85=0),"",IFERROR($H85/$G85,""))</f>
        <v/>
      </c>
      <c r="N85" s="30">
        <f>IF(OR($A85="",$H85="",$H85=0),"",IFERROR($I85/$H85,""))</f>
        <v/>
      </c>
      <c r="O85" s="30">
        <f>IF(OR($A85="",$I85="",$I85=0),"",IFERROR($J85/$I85,""))</f>
        <v/>
      </c>
      <c r="P85" s="30">
        <f>IF(OR($A85="",$G85="",$G85=0),"",IFERROR($J85/$G85,""))</f>
        <v/>
      </c>
      <c r="Q85" s="9">
        <f>IF($A85="","",IF(COUNTA($G85:$J85)=0,"",IF(OR(AND($H85&lt;&gt;"",$G85=""),AND($I85&lt;&gt;"",$H85=""),AND($J85&lt;&gt;"",$I85=""),$H85&gt;$G85,$I85&gt;$H85,$J85&gt;$I85),"Review counts","OK")))</f>
        <v/>
      </c>
      <c r="R85" s="23">
        <f>IF($A85="","",IF(OR($K85="Draft",$K85="Scheduled",$K85="Paused"),"",IF(OR($G85="",$G85&lt;Assumptions!$B$8),"",IF(AND($M85&lt;&gt;"",$M85&lt;Assumptions!$B$6,$O85&lt;&gt;"",$O85&lt;Assumptions!$B$7),"Review response and bind rates",IF(AND($M85&lt;&gt;"",$M85&lt;Assumptions!$B$6),"Review response rate",IF(AND($O85&lt;&gt;"",$O85&lt;Assumptions!$B$7),"Review bind rate",""))))))</f>
        <v/>
      </c>
    </row>
    <row r="86">
      <c r="A86" s="19" t="n"/>
      <c r="B86" s="20" t="n"/>
      <c r="C86" s="19" t="n"/>
      <c r="D86" s="21" t="n"/>
      <c r="E86" s="20" t="n"/>
      <c r="F86" s="19" t="n"/>
      <c r="G86" s="22" t="n"/>
      <c r="H86" s="22" t="n"/>
      <c r="I86" s="22" t="n"/>
      <c r="J86" s="22" t="n"/>
      <c r="K86" s="19" t="n"/>
      <c r="L86" s="20" t="n"/>
      <c r="M86" s="31">
        <f>IF(OR($A86="",$G86="",$G86=0),"",IFERROR($H86/$G86,""))</f>
        <v/>
      </c>
      <c r="N86" s="31">
        <f>IF(OR($A86="",$H86="",$H86=0),"",IFERROR($I86/$H86,""))</f>
        <v/>
      </c>
      <c r="O86" s="31">
        <f>IF(OR($A86="",$I86="",$I86=0),"",IFERROR($J86/$I86,""))</f>
        <v/>
      </c>
      <c r="P86" s="31">
        <f>IF(OR($A86="",$G86="",$G86=0),"",IFERROR($J86/$G86,""))</f>
        <v/>
      </c>
      <c r="Q86" s="12">
        <f>IF($A86="","",IF(COUNTA($G86:$J86)=0,"",IF(OR(AND($H86&lt;&gt;"",$G86=""),AND($I86&lt;&gt;"",$H86=""),AND($J86&lt;&gt;"",$I86=""),$H86&gt;$G86,$I86&gt;$H86,$J86&gt;$I86),"Review counts","OK")))</f>
        <v/>
      </c>
      <c r="R86" s="24">
        <f>IF($A86="","",IF(OR($K86="Draft",$K86="Scheduled",$K86="Paused"),"",IF(OR($G86="",$G86&lt;Assumptions!$B$8),"",IF(AND($M86&lt;&gt;"",$M86&lt;Assumptions!$B$6,$O86&lt;&gt;"",$O86&lt;Assumptions!$B$7),"Review response and bind rates",IF(AND($M86&lt;&gt;"",$M86&lt;Assumptions!$B$6),"Review response rate",IF(AND($O86&lt;&gt;"",$O86&lt;Assumptions!$B$7),"Review bind rate",""))))))</f>
        <v/>
      </c>
    </row>
    <row r="87">
      <c r="A87" s="19" t="n"/>
      <c r="B87" s="20" t="n"/>
      <c r="C87" s="19" t="n"/>
      <c r="D87" s="21" t="n"/>
      <c r="E87" s="20" t="n"/>
      <c r="F87" s="19" t="n"/>
      <c r="G87" s="22" t="n"/>
      <c r="H87" s="22" t="n"/>
      <c r="I87" s="22" t="n"/>
      <c r="J87" s="22" t="n"/>
      <c r="K87" s="19" t="n"/>
      <c r="L87" s="20" t="n"/>
      <c r="M87" s="30">
        <f>IF(OR($A87="",$G87="",$G87=0),"",IFERROR($H87/$G87,""))</f>
        <v/>
      </c>
      <c r="N87" s="30">
        <f>IF(OR($A87="",$H87="",$H87=0),"",IFERROR($I87/$H87,""))</f>
        <v/>
      </c>
      <c r="O87" s="30">
        <f>IF(OR($A87="",$I87="",$I87=0),"",IFERROR($J87/$I87,""))</f>
        <v/>
      </c>
      <c r="P87" s="30">
        <f>IF(OR($A87="",$G87="",$G87=0),"",IFERROR($J87/$G87,""))</f>
        <v/>
      </c>
      <c r="Q87" s="9">
        <f>IF($A87="","",IF(COUNTA($G87:$J87)=0,"",IF(OR(AND($H87&lt;&gt;"",$G87=""),AND($I87&lt;&gt;"",$H87=""),AND($J87&lt;&gt;"",$I87=""),$H87&gt;$G87,$I87&gt;$H87,$J87&gt;$I87),"Review counts","OK")))</f>
        <v/>
      </c>
      <c r="R87" s="23">
        <f>IF($A87="","",IF(OR($K87="Draft",$K87="Scheduled",$K87="Paused"),"",IF(OR($G87="",$G87&lt;Assumptions!$B$8),"",IF(AND($M87&lt;&gt;"",$M87&lt;Assumptions!$B$6,$O87&lt;&gt;"",$O87&lt;Assumptions!$B$7),"Review response and bind rates",IF(AND($M87&lt;&gt;"",$M87&lt;Assumptions!$B$6),"Review response rate",IF(AND($O87&lt;&gt;"",$O87&lt;Assumptions!$B$7),"Review bind rate",""))))))</f>
        <v/>
      </c>
    </row>
    <row r="88">
      <c r="A88" s="19" t="n"/>
      <c r="B88" s="20" t="n"/>
      <c r="C88" s="19" t="n"/>
      <c r="D88" s="21" t="n"/>
      <c r="E88" s="20" t="n"/>
      <c r="F88" s="19" t="n"/>
      <c r="G88" s="22" t="n"/>
      <c r="H88" s="22" t="n"/>
      <c r="I88" s="22" t="n"/>
      <c r="J88" s="22" t="n"/>
      <c r="K88" s="19" t="n"/>
      <c r="L88" s="20" t="n"/>
      <c r="M88" s="31">
        <f>IF(OR($A88="",$G88="",$G88=0),"",IFERROR($H88/$G88,""))</f>
        <v/>
      </c>
      <c r="N88" s="31">
        <f>IF(OR($A88="",$H88="",$H88=0),"",IFERROR($I88/$H88,""))</f>
        <v/>
      </c>
      <c r="O88" s="31">
        <f>IF(OR($A88="",$I88="",$I88=0),"",IFERROR($J88/$I88,""))</f>
        <v/>
      </c>
      <c r="P88" s="31">
        <f>IF(OR($A88="",$G88="",$G88=0),"",IFERROR($J88/$G88,""))</f>
        <v/>
      </c>
      <c r="Q88" s="12">
        <f>IF($A88="","",IF(COUNTA($G88:$J88)=0,"",IF(OR(AND($H88&lt;&gt;"",$G88=""),AND($I88&lt;&gt;"",$H88=""),AND($J88&lt;&gt;"",$I88=""),$H88&gt;$G88,$I88&gt;$H88,$J88&gt;$I88),"Review counts","OK")))</f>
        <v/>
      </c>
      <c r="R88" s="24">
        <f>IF($A88="","",IF(OR($K88="Draft",$K88="Scheduled",$K88="Paused"),"",IF(OR($G88="",$G88&lt;Assumptions!$B$8),"",IF(AND($M88&lt;&gt;"",$M88&lt;Assumptions!$B$6,$O88&lt;&gt;"",$O88&lt;Assumptions!$B$7),"Review response and bind rates",IF(AND($M88&lt;&gt;"",$M88&lt;Assumptions!$B$6),"Review response rate",IF(AND($O88&lt;&gt;"",$O88&lt;Assumptions!$B$7),"Review bind rate",""))))))</f>
        <v/>
      </c>
    </row>
    <row r="89">
      <c r="A89" s="19" t="n"/>
      <c r="B89" s="20" t="n"/>
      <c r="C89" s="19" t="n"/>
      <c r="D89" s="21" t="n"/>
      <c r="E89" s="20" t="n"/>
      <c r="F89" s="19" t="n"/>
      <c r="G89" s="22" t="n"/>
      <c r="H89" s="22" t="n"/>
      <c r="I89" s="22" t="n"/>
      <c r="J89" s="22" t="n"/>
      <c r="K89" s="19" t="n"/>
      <c r="L89" s="20" t="n"/>
      <c r="M89" s="30">
        <f>IF(OR($A89="",$G89="",$G89=0),"",IFERROR($H89/$G89,""))</f>
        <v/>
      </c>
      <c r="N89" s="30">
        <f>IF(OR($A89="",$H89="",$H89=0),"",IFERROR($I89/$H89,""))</f>
        <v/>
      </c>
      <c r="O89" s="30">
        <f>IF(OR($A89="",$I89="",$I89=0),"",IFERROR($J89/$I89,""))</f>
        <v/>
      </c>
      <c r="P89" s="30">
        <f>IF(OR($A89="",$G89="",$G89=0),"",IFERROR($J89/$G89,""))</f>
        <v/>
      </c>
      <c r="Q89" s="9">
        <f>IF($A89="","",IF(COUNTA($G89:$J89)=0,"",IF(OR(AND($H89&lt;&gt;"",$G89=""),AND($I89&lt;&gt;"",$H89=""),AND($J89&lt;&gt;"",$I89=""),$H89&gt;$G89,$I89&gt;$H89,$J89&gt;$I89),"Review counts","OK")))</f>
        <v/>
      </c>
      <c r="R89" s="23">
        <f>IF($A89="","",IF(OR($K89="Draft",$K89="Scheduled",$K89="Paused"),"",IF(OR($G89="",$G89&lt;Assumptions!$B$8),"",IF(AND($M89&lt;&gt;"",$M89&lt;Assumptions!$B$6,$O89&lt;&gt;"",$O89&lt;Assumptions!$B$7),"Review response and bind rates",IF(AND($M89&lt;&gt;"",$M89&lt;Assumptions!$B$6),"Review response rate",IF(AND($O89&lt;&gt;"",$O89&lt;Assumptions!$B$7),"Review bind rate",""))))))</f>
        <v/>
      </c>
    </row>
    <row r="90">
      <c r="A90" s="19" t="n"/>
      <c r="B90" s="20" t="n"/>
      <c r="C90" s="19" t="n"/>
      <c r="D90" s="21" t="n"/>
      <c r="E90" s="20" t="n"/>
      <c r="F90" s="19" t="n"/>
      <c r="G90" s="22" t="n"/>
      <c r="H90" s="22" t="n"/>
      <c r="I90" s="22" t="n"/>
      <c r="J90" s="22" t="n"/>
      <c r="K90" s="19" t="n"/>
      <c r="L90" s="20" t="n"/>
      <c r="M90" s="31">
        <f>IF(OR($A90="",$G90="",$G90=0),"",IFERROR($H90/$G90,""))</f>
        <v/>
      </c>
      <c r="N90" s="31">
        <f>IF(OR($A90="",$H90="",$H90=0),"",IFERROR($I90/$H90,""))</f>
        <v/>
      </c>
      <c r="O90" s="31">
        <f>IF(OR($A90="",$I90="",$I90=0),"",IFERROR($J90/$I90,""))</f>
        <v/>
      </c>
      <c r="P90" s="31">
        <f>IF(OR($A90="",$G90="",$G90=0),"",IFERROR($J90/$G90,""))</f>
        <v/>
      </c>
      <c r="Q90" s="12">
        <f>IF($A90="","",IF(COUNTA($G90:$J90)=0,"",IF(OR(AND($H90&lt;&gt;"",$G90=""),AND($I90&lt;&gt;"",$H90=""),AND($J90&lt;&gt;"",$I90=""),$H90&gt;$G90,$I90&gt;$H90,$J90&gt;$I90),"Review counts","OK")))</f>
        <v/>
      </c>
      <c r="R90" s="24">
        <f>IF($A90="","",IF(OR($K90="Draft",$K90="Scheduled",$K90="Paused"),"",IF(OR($G90="",$G90&lt;Assumptions!$B$8),"",IF(AND($M90&lt;&gt;"",$M90&lt;Assumptions!$B$6,$O90&lt;&gt;"",$O90&lt;Assumptions!$B$7),"Review response and bind rates",IF(AND($M90&lt;&gt;"",$M90&lt;Assumptions!$B$6),"Review response rate",IF(AND($O90&lt;&gt;"",$O90&lt;Assumptions!$B$7),"Review bind rate",""))))))</f>
        <v/>
      </c>
    </row>
    <row r="91">
      <c r="A91" s="19" t="n"/>
      <c r="B91" s="20" t="n"/>
      <c r="C91" s="19" t="n"/>
      <c r="D91" s="21" t="n"/>
      <c r="E91" s="20" t="n"/>
      <c r="F91" s="19" t="n"/>
      <c r="G91" s="22" t="n"/>
      <c r="H91" s="22" t="n"/>
      <c r="I91" s="22" t="n"/>
      <c r="J91" s="22" t="n"/>
      <c r="K91" s="19" t="n"/>
      <c r="L91" s="20" t="n"/>
      <c r="M91" s="30">
        <f>IF(OR($A91="",$G91="",$G91=0),"",IFERROR($H91/$G91,""))</f>
        <v/>
      </c>
      <c r="N91" s="30">
        <f>IF(OR($A91="",$H91="",$H91=0),"",IFERROR($I91/$H91,""))</f>
        <v/>
      </c>
      <c r="O91" s="30">
        <f>IF(OR($A91="",$I91="",$I91=0),"",IFERROR($J91/$I91,""))</f>
        <v/>
      </c>
      <c r="P91" s="30">
        <f>IF(OR($A91="",$G91="",$G91=0),"",IFERROR($J91/$G91,""))</f>
        <v/>
      </c>
      <c r="Q91" s="9">
        <f>IF($A91="","",IF(COUNTA($G91:$J91)=0,"",IF(OR(AND($H91&lt;&gt;"",$G91=""),AND($I91&lt;&gt;"",$H91=""),AND($J91&lt;&gt;"",$I91=""),$H91&gt;$G91,$I91&gt;$H91,$J91&gt;$I91),"Review counts","OK")))</f>
        <v/>
      </c>
      <c r="R91" s="23">
        <f>IF($A91="","",IF(OR($K91="Draft",$K91="Scheduled",$K91="Paused"),"",IF(OR($G91="",$G91&lt;Assumptions!$B$8),"",IF(AND($M91&lt;&gt;"",$M91&lt;Assumptions!$B$6,$O91&lt;&gt;"",$O91&lt;Assumptions!$B$7),"Review response and bind rates",IF(AND($M91&lt;&gt;"",$M91&lt;Assumptions!$B$6),"Review response rate",IF(AND($O91&lt;&gt;"",$O91&lt;Assumptions!$B$7),"Review bind rate",""))))))</f>
        <v/>
      </c>
    </row>
    <row r="92">
      <c r="A92" s="19" t="n"/>
      <c r="B92" s="20" t="n"/>
      <c r="C92" s="19" t="n"/>
      <c r="D92" s="21" t="n"/>
      <c r="E92" s="20" t="n"/>
      <c r="F92" s="19" t="n"/>
      <c r="G92" s="22" t="n"/>
      <c r="H92" s="22" t="n"/>
      <c r="I92" s="22" t="n"/>
      <c r="J92" s="22" t="n"/>
      <c r="K92" s="19" t="n"/>
      <c r="L92" s="20" t="n"/>
      <c r="M92" s="31">
        <f>IF(OR($A92="",$G92="",$G92=0),"",IFERROR($H92/$G92,""))</f>
        <v/>
      </c>
      <c r="N92" s="31">
        <f>IF(OR($A92="",$H92="",$H92=0),"",IFERROR($I92/$H92,""))</f>
        <v/>
      </c>
      <c r="O92" s="31">
        <f>IF(OR($A92="",$I92="",$I92=0),"",IFERROR($J92/$I92,""))</f>
        <v/>
      </c>
      <c r="P92" s="31">
        <f>IF(OR($A92="",$G92="",$G92=0),"",IFERROR($J92/$G92,""))</f>
        <v/>
      </c>
      <c r="Q92" s="12">
        <f>IF($A92="","",IF(COUNTA($G92:$J92)=0,"",IF(OR(AND($H92&lt;&gt;"",$G92=""),AND($I92&lt;&gt;"",$H92=""),AND($J92&lt;&gt;"",$I92=""),$H92&gt;$G92,$I92&gt;$H92,$J92&gt;$I92),"Review counts","OK")))</f>
        <v/>
      </c>
      <c r="R92" s="24">
        <f>IF($A92="","",IF(OR($K92="Draft",$K92="Scheduled",$K92="Paused"),"",IF(OR($G92="",$G92&lt;Assumptions!$B$8),"",IF(AND($M92&lt;&gt;"",$M92&lt;Assumptions!$B$6,$O92&lt;&gt;"",$O92&lt;Assumptions!$B$7),"Review response and bind rates",IF(AND($M92&lt;&gt;"",$M92&lt;Assumptions!$B$6),"Review response rate",IF(AND($O92&lt;&gt;"",$O92&lt;Assumptions!$B$7),"Review bind rate",""))))))</f>
        <v/>
      </c>
    </row>
    <row r="93">
      <c r="A93" s="19" t="n"/>
      <c r="B93" s="20" t="n"/>
      <c r="C93" s="19" t="n"/>
      <c r="D93" s="21" t="n"/>
      <c r="E93" s="20" t="n"/>
      <c r="F93" s="19" t="n"/>
      <c r="G93" s="22" t="n"/>
      <c r="H93" s="22" t="n"/>
      <c r="I93" s="22" t="n"/>
      <c r="J93" s="22" t="n"/>
      <c r="K93" s="19" t="n"/>
      <c r="L93" s="20" t="n"/>
      <c r="M93" s="30">
        <f>IF(OR($A93="",$G93="",$G93=0),"",IFERROR($H93/$G93,""))</f>
        <v/>
      </c>
      <c r="N93" s="30">
        <f>IF(OR($A93="",$H93="",$H93=0),"",IFERROR($I93/$H93,""))</f>
        <v/>
      </c>
      <c r="O93" s="30">
        <f>IF(OR($A93="",$I93="",$I93=0),"",IFERROR($J93/$I93,""))</f>
        <v/>
      </c>
      <c r="P93" s="30">
        <f>IF(OR($A93="",$G93="",$G93=0),"",IFERROR($J93/$G93,""))</f>
        <v/>
      </c>
      <c r="Q93" s="9">
        <f>IF($A93="","",IF(COUNTA($G93:$J93)=0,"",IF(OR(AND($H93&lt;&gt;"",$G93=""),AND($I93&lt;&gt;"",$H93=""),AND($J93&lt;&gt;"",$I93=""),$H93&gt;$G93,$I93&gt;$H93,$J93&gt;$I93),"Review counts","OK")))</f>
        <v/>
      </c>
      <c r="R93" s="23">
        <f>IF($A93="","",IF(OR($K93="Draft",$K93="Scheduled",$K93="Paused"),"",IF(OR($G93="",$G93&lt;Assumptions!$B$8),"",IF(AND($M93&lt;&gt;"",$M93&lt;Assumptions!$B$6,$O93&lt;&gt;"",$O93&lt;Assumptions!$B$7),"Review response and bind rates",IF(AND($M93&lt;&gt;"",$M93&lt;Assumptions!$B$6),"Review response rate",IF(AND($O93&lt;&gt;"",$O93&lt;Assumptions!$B$7),"Review bind rate",""))))))</f>
        <v/>
      </c>
    </row>
    <row r="94">
      <c r="A94" s="19" t="n"/>
      <c r="B94" s="20" t="n"/>
      <c r="C94" s="19" t="n"/>
      <c r="D94" s="21" t="n"/>
      <c r="E94" s="20" t="n"/>
      <c r="F94" s="19" t="n"/>
      <c r="G94" s="22" t="n"/>
      <c r="H94" s="22" t="n"/>
      <c r="I94" s="22" t="n"/>
      <c r="J94" s="22" t="n"/>
      <c r="K94" s="19" t="n"/>
      <c r="L94" s="20" t="n"/>
      <c r="M94" s="31">
        <f>IF(OR($A94="",$G94="",$G94=0),"",IFERROR($H94/$G94,""))</f>
        <v/>
      </c>
      <c r="N94" s="31">
        <f>IF(OR($A94="",$H94="",$H94=0),"",IFERROR($I94/$H94,""))</f>
        <v/>
      </c>
      <c r="O94" s="31">
        <f>IF(OR($A94="",$I94="",$I94=0),"",IFERROR($J94/$I94,""))</f>
        <v/>
      </c>
      <c r="P94" s="31">
        <f>IF(OR($A94="",$G94="",$G94=0),"",IFERROR($J94/$G94,""))</f>
        <v/>
      </c>
      <c r="Q94" s="12">
        <f>IF($A94="","",IF(COUNTA($G94:$J94)=0,"",IF(OR(AND($H94&lt;&gt;"",$G94=""),AND($I94&lt;&gt;"",$H94=""),AND($J94&lt;&gt;"",$I94=""),$H94&gt;$G94,$I94&gt;$H94,$J94&gt;$I94),"Review counts","OK")))</f>
        <v/>
      </c>
      <c r="R94" s="24">
        <f>IF($A94="","",IF(OR($K94="Draft",$K94="Scheduled",$K94="Paused"),"",IF(OR($G94="",$G94&lt;Assumptions!$B$8),"",IF(AND($M94&lt;&gt;"",$M94&lt;Assumptions!$B$6,$O94&lt;&gt;"",$O94&lt;Assumptions!$B$7),"Review response and bind rates",IF(AND($M94&lt;&gt;"",$M94&lt;Assumptions!$B$6),"Review response rate",IF(AND($O94&lt;&gt;"",$O94&lt;Assumptions!$B$7),"Review bind rate",""))))))</f>
        <v/>
      </c>
    </row>
    <row r="95">
      <c r="A95" s="19" t="n"/>
      <c r="B95" s="20" t="n"/>
      <c r="C95" s="19" t="n"/>
      <c r="D95" s="21" t="n"/>
      <c r="E95" s="20" t="n"/>
      <c r="F95" s="19" t="n"/>
      <c r="G95" s="22" t="n"/>
      <c r="H95" s="22" t="n"/>
      <c r="I95" s="22" t="n"/>
      <c r="J95" s="22" t="n"/>
      <c r="K95" s="19" t="n"/>
      <c r="L95" s="20" t="n"/>
      <c r="M95" s="30">
        <f>IF(OR($A95="",$G95="",$G95=0),"",IFERROR($H95/$G95,""))</f>
        <v/>
      </c>
      <c r="N95" s="30">
        <f>IF(OR($A95="",$H95="",$H95=0),"",IFERROR($I95/$H95,""))</f>
        <v/>
      </c>
      <c r="O95" s="30">
        <f>IF(OR($A95="",$I95="",$I95=0),"",IFERROR($J95/$I95,""))</f>
        <v/>
      </c>
      <c r="P95" s="30">
        <f>IF(OR($A95="",$G95="",$G95=0),"",IFERROR($J95/$G95,""))</f>
        <v/>
      </c>
      <c r="Q95" s="9">
        <f>IF($A95="","",IF(COUNTA($G95:$J95)=0,"",IF(OR(AND($H95&lt;&gt;"",$G95=""),AND($I95&lt;&gt;"",$H95=""),AND($J95&lt;&gt;"",$I95=""),$H95&gt;$G95,$I95&gt;$H95,$J95&gt;$I95),"Review counts","OK")))</f>
        <v/>
      </c>
      <c r="R95" s="23">
        <f>IF($A95="","",IF(OR($K95="Draft",$K95="Scheduled",$K95="Paused"),"",IF(OR($G95="",$G95&lt;Assumptions!$B$8),"",IF(AND($M95&lt;&gt;"",$M95&lt;Assumptions!$B$6,$O95&lt;&gt;"",$O95&lt;Assumptions!$B$7),"Review response and bind rates",IF(AND($M95&lt;&gt;"",$M95&lt;Assumptions!$B$6),"Review response rate",IF(AND($O95&lt;&gt;"",$O95&lt;Assumptions!$B$7),"Review bind rate",""))))))</f>
        <v/>
      </c>
    </row>
    <row r="96">
      <c r="A96" s="19" t="n"/>
      <c r="B96" s="20" t="n"/>
      <c r="C96" s="19" t="n"/>
      <c r="D96" s="21" t="n"/>
      <c r="E96" s="20" t="n"/>
      <c r="F96" s="19" t="n"/>
      <c r="G96" s="22" t="n"/>
      <c r="H96" s="22" t="n"/>
      <c r="I96" s="22" t="n"/>
      <c r="J96" s="22" t="n"/>
      <c r="K96" s="19" t="n"/>
      <c r="L96" s="20" t="n"/>
      <c r="M96" s="31">
        <f>IF(OR($A96="",$G96="",$G96=0),"",IFERROR($H96/$G96,""))</f>
        <v/>
      </c>
      <c r="N96" s="31">
        <f>IF(OR($A96="",$H96="",$H96=0),"",IFERROR($I96/$H96,""))</f>
        <v/>
      </c>
      <c r="O96" s="31">
        <f>IF(OR($A96="",$I96="",$I96=0),"",IFERROR($J96/$I96,""))</f>
        <v/>
      </c>
      <c r="P96" s="31">
        <f>IF(OR($A96="",$G96="",$G96=0),"",IFERROR($J96/$G96,""))</f>
        <v/>
      </c>
      <c r="Q96" s="12">
        <f>IF($A96="","",IF(COUNTA($G96:$J96)=0,"",IF(OR(AND($H96&lt;&gt;"",$G96=""),AND($I96&lt;&gt;"",$H96=""),AND($J96&lt;&gt;"",$I96=""),$H96&gt;$G96,$I96&gt;$H96,$J96&gt;$I96),"Review counts","OK")))</f>
        <v/>
      </c>
      <c r="R96" s="24">
        <f>IF($A96="","",IF(OR($K96="Draft",$K96="Scheduled",$K96="Paused"),"",IF(OR($G96="",$G96&lt;Assumptions!$B$8),"",IF(AND($M96&lt;&gt;"",$M96&lt;Assumptions!$B$6,$O96&lt;&gt;"",$O96&lt;Assumptions!$B$7),"Review response and bind rates",IF(AND($M96&lt;&gt;"",$M96&lt;Assumptions!$B$6),"Review response rate",IF(AND($O96&lt;&gt;"",$O96&lt;Assumptions!$B$7),"Review bind rate",""))))))</f>
        <v/>
      </c>
    </row>
    <row r="97">
      <c r="A97" s="19" t="n"/>
      <c r="B97" s="20" t="n"/>
      <c r="C97" s="19" t="n"/>
      <c r="D97" s="21" t="n"/>
      <c r="E97" s="20" t="n"/>
      <c r="F97" s="19" t="n"/>
      <c r="G97" s="22" t="n"/>
      <c r="H97" s="22" t="n"/>
      <c r="I97" s="22" t="n"/>
      <c r="J97" s="22" t="n"/>
      <c r="K97" s="19" t="n"/>
      <c r="L97" s="20" t="n"/>
      <c r="M97" s="30">
        <f>IF(OR($A97="",$G97="",$G97=0),"",IFERROR($H97/$G97,""))</f>
        <v/>
      </c>
      <c r="N97" s="30">
        <f>IF(OR($A97="",$H97="",$H97=0),"",IFERROR($I97/$H97,""))</f>
        <v/>
      </c>
      <c r="O97" s="30">
        <f>IF(OR($A97="",$I97="",$I97=0),"",IFERROR($J97/$I97,""))</f>
        <v/>
      </c>
      <c r="P97" s="30">
        <f>IF(OR($A97="",$G97="",$G97=0),"",IFERROR($J97/$G97,""))</f>
        <v/>
      </c>
      <c r="Q97" s="9">
        <f>IF($A97="","",IF(COUNTA($G97:$J97)=0,"",IF(OR(AND($H97&lt;&gt;"",$G97=""),AND($I97&lt;&gt;"",$H97=""),AND($J97&lt;&gt;"",$I97=""),$H97&gt;$G97,$I97&gt;$H97,$J97&gt;$I97),"Review counts","OK")))</f>
        <v/>
      </c>
      <c r="R97" s="23">
        <f>IF($A97="","",IF(OR($K97="Draft",$K97="Scheduled",$K97="Paused"),"",IF(OR($G97="",$G97&lt;Assumptions!$B$8),"",IF(AND($M97&lt;&gt;"",$M97&lt;Assumptions!$B$6,$O97&lt;&gt;"",$O97&lt;Assumptions!$B$7),"Review response and bind rates",IF(AND($M97&lt;&gt;"",$M97&lt;Assumptions!$B$6),"Review response rate",IF(AND($O97&lt;&gt;"",$O97&lt;Assumptions!$B$7),"Review bind rate",""))))))</f>
        <v/>
      </c>
    </row>
    <row r="98">
      <c r="A98" s="19" t="n"/>
      <c r="B98" s="20" t="n"/>
      <c r="C98" s="19" t="n"/>
      <c r="D98" s="21" t="n"/>
      <c r="E98" s="20" t="n"/>
      <c r="F98" s="19" t="n"/>
      <c r="G98" s="22" t="n"/>
      <c r="H98" s="22" t="n"/>
      <c r="I98" s="22" t="n"/>
      <c r="J98" s="22" t="n"/>
      <c r="K98" s="19" t="n"/>
      <c r="L98" s="20" t="n"/>
      <c r="M98" s="31">
        <f>IF(OR($A98="",$G98="",$G98=0),"",IFERROR($H98/$G98,""))</f>
        <v/>
      </c>
      <c r="N98" s="31">
        <f>IF(OR($A98="",$H98="",$H98=0),"",IFERROR($I98/$H98,""))</f>
        <v/>
      </c>
      <c r="O98" s="31">
        <f>IF(OR($A98="",$I98="",$I98=0),"",IFERROR($J98/$I98,""))</f>
        <v/>
      </c>
      <c r="P98" s="31">
        <f>IF(OR($A98="",$G98="",$G98=0),"",IFERROR($J98/$G98,""))</f>
        <v/>
      </c>
      <c r="Q98" s="12">
        <f>IF($A98="","",IF(COUNTA($G98:$J98)=0,"",IF(OR(AND($H98&lt;&gt;"",$G98=""),AND($I98&lt;&gt;"",$H98=""),AND($J98&lt;&gt;"",$I98=""),$H98&gt;$G98,$I98&gt;$H98,$J98&gt;$I98),"Review counts","OK")))</f>
        <v/>
      </c>
      <c r="R98" s="24">
        <f>IF($A98="","",IF(OR($K98="Draft",$K98="Scheduled",$K98="Paused"),"",IF(OR($G98="",$G98&lt;Assumptions!$B$8),"",IF(AND($M98&lt;&gt;"",$M98&lt;Assumptions!$B$6,$O98&lt;&gt;"",$O98&lt;Assumptions!$B$7),"Review response and bind rates",IF(AND($M98&lt;&gt;"",$M98&lt;Assumptions!$B$6),"Review response rate",IF(AND($O98&lt;&gt;"",$O98&lt;Assumptions!$B$7),"Review bind rate",""))))))</f>
        <v/>
      </c>
    </row>
    <row r="99">
      <c r="A99" s="19" t="n"/>
      <c r="B99" s="20" t="n"/>
      <c r="C99" s="19" t="n"/>
      <c r="D99" s="21" t="n"/>
      <c r="E99" s="20" t="n"/>
      <c r="F99" s="19" t="n"/>
      <c r="G99" s="22" t="n"/>
      <c r="H99" s="22" t="n"/>
      <c r="I99" s="22" t="n"/>
      <c r="J99" s="22" t="n"/>
      <c r="K99" s="19" t="n"/>
      <c r="L99" s="20" t="n"/>
      <c r="M99" s="30">
        <f>IF(OR($A99="",$G99="",$G99=0),"",IFERROR($H99/$G99,""))</f>
        <v/>
      </c>
      <c r="N99" s="30">
        <f>IF(OR($A99="",$H99="",$H99=0),"",IFERROR($I99/$H99,""))</f>
        <v/>
      </c>
      <c r="O99" s="30">
        <f>IF(OR($A99="",$I99="",$I99=0),"",IFERROR($J99/$I99,""))</f>
        <v/>
      </c>
      <c r="P99" s="30">
        <f>IF(OR($A99="",$G99="",$G99=0),"",IFERROR($J99/$G99,""))</f>
        <v/>
      </c>
      <c r="Q99" s="9">
        <f>IF($A99="","",IF(COUNTA($G99:$J99)=0,"",IF(OR(AND($H99&lt;&gt;"",$G99=""),AND($I99&lt;&gt;"",$H99=""),AND($J99&lt;&gt;"",$I99=""),$H99&gt;$G99,$I99&gt;$H99,$J99&gt;$I99),"Review counts","OK")))</f>
        <v/>
      </c>
      <c r="R99" s="23">
        <f>IF($A99="","",IF(OR($K99="Draft",$K99="Scheduled",$K99="Paused"),"",IF(OR($G99="",$G99&lt;Assumptions!$B$8),"",IF(AND($M99&lt;&gt;"",$M99&lt;Assumptions!$B$6,$O99&lt;&gt;"",$O99&lt;Assumptions!$B$7),"Review response and bind rates",IF(AND($M99&lt;&gt;"",$M99&lt;Assumptions!$B$6),"Review response rate",IF(AND($O99&lt;&gt;"",$O99&lt;Assumptions!$B$7),"Review bind rate",""))))))</f>
        <v/>
      </c>
    </row>
    <row r="100">
      <c r="A100" s="19" t="n"/>
      <c r="B100" s="20" t="n"/>
      <c r="C100" s="19" t="n"/>
      <c r="D100" s="21" t="n"/>
      <c r="E100" s="20" t="n"/>
      <c r="F100" s="19" t="n"/>
      <c r="G100" s="22" t="n"/>
      <c r="H100" s="22" t="n"/>
      <c r="I100" s="22" t="n"/>
      <c r="J100" s="22" t="n"/>
      <c r="K100" s="19" t="n"/>
      <c r="L100" s="20" t="n"/>
      <c r="M100" s="31">
        <f>IF(OR($A100="",$G100="",$G100=0),"",IFERROR($H100/$G100,""))</f>
        <v/>
      </c>
      <c r="N100" s="31">
        <f>IF(OR($A100="",$H100="",$H100=0),"",IFERROR($I100/$H100,""))</f>
        <v/>
      </c>
      <c r="O100" s="31">
        <f>IF(OR($A100="",$I100="",$I100=0),"",IFERROR($J100/$I100,""))</f>
        <v/>
      </c>
      <c r="P100" s="31">
        <f>IF(OR($A100="",$G100="",$G100=0),"",IFERROR($J100/$G100,""))</f>
        <v/>
      </c>
      <c r="Q100" s="12">
        <f>IF($A100="","",IF(COUNTA($G100:$J100)=0,"",IF(OR(AND($H100&lt;&gt;"",$G100=""),AND($I100&lt;&gt;"",$H100=""),AND($J100&lt;&gt;"",$I100=""),$H100&gt;$G100,$I100&gt;$H100,$J100&gt;$I100),"Review counts","OK")))</f>
        <v/>
      </c>
      <c r="R100" s="24">
        <f>IF($A100="","",IF(OR($K100="Draft",$K100="Scheduled",$K100="Paused"),"",IF(OR($G100="",$G100&lt;Assumptions!$B$8),"",IF(AND($M100&lt;&gt;"",$M100&lt;Assumptions!$B$6,$O100&lt;&gt;"",$O100&lt;Assumptions!$B$7),"Review response and bind rates",IF(AND($M100&lt;&gt;"",$M100&lt;Assumptions!$B$6),"Review response rate",IF(AND($O100&lt;&gt;"",$O100&lt;Assumptions!$B$7),"Review bind rate",""))))))</f>
        <v/>
      </c>
    </row>
    <row r="101">
      <c r="A101" s="19" t="n"/>
      <c r="B101" s="20" t="n"/>
      <c r="C101" s="19" t="n"/>
      <c r="D101" s="21" t="n"/>
      <c r="E101" s="20" t="n"/>
      <c r="F101" s="19" t="n"/>
      <c r="G101" s="22" t="n"/>
      <c r="H101" s="22" t="n"/>
      <c r="I101" s="22" t="n"/>
      <c r="J101" s="22" t="n"/>
      <c r="K101" s="19" t="n"/>
      <c r="L101" s="20" t="n"/>
      <c r="M101" s="30">
        <f>IF(OR($A101="",$G101="",$G101=0),"",IFERROR($H101/$G101,""))</f>
        <v/>
      </c>
      <c r="N101" s="30">
        <f>IF(OR($A101="",$H101="",$H101=0),"",IFERROR($I101/$H101,""))</f>
        <v/>
      </c>
      <c r="O101" s="30">
        <f>IF(OR($A101="",$I101="",$I101=0),"",IFERROR($J101/$I101,""))</f>
        <v/>
      </c>
      <c r="P101" s="30">
        <f>IF(OR($A101="",$G101="",$G101=0),"",IFERROR($J101/$G101,""))</f>
        <v/>
      </c>
      <c r="Q101" s="9">
        <f>IF($A101="","",IF(COUNTA($G101:$J101)=0,"",IF(OR(AND($H101&lt;&gt;"",$G101=""),AND($I101&lt;&gt;"",$H101=""),AND($J101&lt;&gt;"",$I101=""),$H101&gt;$G101,$I101&gt;$H101,$J101&gt;$I101),"Review counts","OK")))</f>
        <v/>
      </c>
      <c r="R101" s="23">
        <f>IF($A101="","",IF(OR($K101="Draft",$K101="Scheduled",$K101="Paused"),"",IF(OR($G101="",$G101&lt;Assumptions!$B$8),"",IF(AND($M101&lt;&gt;"",$M101&lt;Assumptions!$B$6,$O101&lt;&gt;"",$O101&lt;Assumptions!$B$7),"Review response and bind rates",IF(AND($M101&lt;&gt;"",$M101&lt;Assumptions!$B$6),"Review response rate",IF(AND($O101&lt;&gt;"",$O101&lt;Assumptions!$B$7),"Review bind rate",""))))))</f>
        <v/>
      </c>
    </row>
    <row r="102">
      <c r="A102" s="19" t="n"/>
      <c r="B102" s="20" t="n"/>
      <c r="C102" s="19" t="n"/>
      <c r="D102" s="21" t="n"/>
      <c r="E102" s="20" t="n"/>
      <c r="F102" s="19" t="n"/>
      <c r="G102" s="22" t="n"/>
      <c r="H102" s="22" t="n"/>
      <c r="I102" s="22" t="n"/>
      <c r="J102" s="22" t="n"/>
      <c r="K102" s="19" t="n"/>
      <c r="L102" s="20" t="n"/>
      <c r="M102" s="31">
        <f>IF(OR($A102="",$G102="",$G102=0),"",IFERROR($H102/$G102,""))</f>
        <v/>
      </c>
      <c r="N102" s="31">
        <f>IF(OR($A102="",$H102="",$H102=0),"",IFERROR($I102/$H102,""))</f>
        <v/>
      </c>
      <c r="O102" s="31">
        <f>IF(OR($A102="",$I102="",$I102=0),"",IFERROR($J102/$I102,""))</f>
        <v/>
      </c>
      <c r="P102" s="31">
        <f>IF(OR($A102="",$G102="",$G102=0),"",IFERROR($J102/$G102,""))</f>
        <v/>
      </c>
      <c r="Q102" s="12">
        <f>IF($A102="","",IF(COUNTA($G102:$J102)=0,"",IF(OR(AND($H102&lt;&gt;"",$G102=""),AND($I102&lt;&gt;"",$H102=""),AND($J102&lt;&gt;"",$I102=""),$H102&gt;$G102,$I102&gt;$H102,$J102&gt;$I102),"Review counts","OK")))</f>
        <v/>
      </c>
      <c r="R102" s="24">
        <f>IF($A102="","",IF(OR($K102="Draft",$K102="Scheduled",$K102="Paused"),"",IF(OR($G102="",$G102&lt;Assumptions!$B$8),"",IF(AND($M102&lt;&gt;"",$M102&lt;Assumptions!$B$6,$O102&lt;&gt;"",$O102&lt;Assumptions!$B$7),"Review response and bind rates",IF(AND($M102&lt;&gt;"",$M102&lt;Assumptions!$B$6),"Review response rate",IF(AND($O102&lt;&gt;"",$O102&lt;Assumptions!$B$7),"Review bind rate",""))))))</f>
        <v/>
      </c>
    </row>
    <row r="103">
      <c r="A103" s="19" t="n"/>
      <c r="B103" s="20" t="n"/>
      <c r="C103" s="19" t="n"/>
      <c r="D103" s="21" t="n"/>
      <c r="E103" s="20" t="n"/>
      <c r="F103" s="19" t="n"/>
      <c r="G103" s="22" t="n"/>
      <c r="H103" s="22" t="n"/>
      <c r="I103" s="22" t="n"/>
      <c r="J103" s="22" t="n"/>
      <c r="K103" s="19" t="n"/>
      <c r="L103" s="20" t="n"/>
      <c r="M103" s="30">
        <f>IF(OR($A103="",$G103="",$G103=0),"",IFERROR($H103/$G103,""))</f>
        <v/>
      </c>
      <c r="N103" s="30">
        <f>IF(OR($A103="",$H103="",$H103=0),"",IFERROR($I103/$H103,""))</f>
        <v/>
      </c>
      <c r="O103" s="30">
        <f>IF(OR($A103="",$I103="",$I103=0),"",IFERROR($J103/$I103,""))</f>
        <v/>
      </c>
      <c r="P103" s="30">
        <f>IF(OR($A103="",$G103="",$G103=0),"",IFERROR($J103/$G103,""))</f>
        <v/>
      </c>
      <c r="Q103" s="9">
        <f>IF($A103="","",IF(COUNTA($G103:$J103)=0,"",IF(OR(AND($H103&lt;&gt;"",$G103=""),AND($I103&lt;&gt;"",$H103=""),AND($J103&lt;&gt;"",$I103=""),$H103&gt;$G103,$I103&gt;$H103,$J103&gt;$I103),"Review counts","OK")))</f>
        <v/>
      </c>
      <c r="R103" s="23">
        <f>IF($A103="","",IF(OR($K103="Draft",$K103="Scheduled",$K103="Paused"),"",IF(OR($G103="",$G103&lt;Assumptions!$B$8),"",IF(AND($M103&lt;&gt;"",$M103&lt;Assumptions!$B$6,$O103&lt;&gt;"",$O103&lt;Assumptions!$B$7),"Review response and bind rates",IF(AND($M103&lt;&gt;"",$M103&lt;Assumptions!$B$6),"Review response rate",IF(AND($O103&lt;&gt;"",$O103&lt;Assumptions!$B$7),"Review bind rate",""))))))</f>
        <v/>
      </c>
    </row>
    <row r="104">
      <c r="A104" s="19" t="n"/>
      <c r="B104" s="20" t="n"/>
      <c r="C104" s="19" t="n"/>
      <c r="D104" s="21" t="n"/>
      <c r="E104" s="20" t="n"/>
      <c r="F104" s="19" t="n"/>
      <c r="G104" s="22" t="n"/>
      <c r="H104" s="22" t="n"/>
      <c r="I104" s="22" t="n"/>
      <c r="J104" s="22" t="n"/>
      <c r="K104" s="19" t="n"/>
      <c r="L104" s="20" t="n"/>
      <c r="M104" s="31">
        <f>IF(OR($A104="",$G104="",$G104=0),"",IFERROR($H104/$G104,""))</f>
        <v/>
      </c>
      <c r="N104" s="31">
        <f>IF(OR($A104="",$H104="",$H104=0),"",IFERROR($I104/$H104,""))</f>
        <v/>
      </c>
      <c r="O104" s="31">
        <f>IF(OR($A104="",$I104="",$I104=0),"",IFERROR($J104/$I104,""))</f>
        <v/>
      </c>
      <c r="P104" s="31">
        <f>IF(OR($A104="",$G104="",$G104=0),"",IFERROR($J104/$G104,""))</f>
        <v/>
      </c>
      <c r="Q104" s="12">
        <f>IF($A104="","",IF(COUNTA($G104:$J104)=0,"",IF(OR(AND($H104&lt;&gt;"",$G104=""),AND($I104&lt;&gt;"",$H104=""),AND($J104&lt;&gt;"",$I104=""),$H104&gt;$G104,$I104&gt;$H104,$J104&gt;$I104),"Review counts","OK")))</f>
        <v/>
      </c>
      <c r="R104" s="24">
        <f>IF($A104="","",IF(OR($K104="Draft",$K104="Scheduled",$K104="Paused"),"",IF(OR($G104="",$G104&lt;Assumptions!$B$8),"",IF(AND($M104&lt;&gt;"",$M104&lt;Assumptions!$B$6,$O104&lt;&gt;"",$O104&lt;Assumptions!$B$7),"Review response and bind rates",IF(AND($M104&lt;&gt;"",$M104&lt;Assumptions!$B$6),"Review response rate",IF(AND($O104&lt;&gt;"",$O104&lt;Assumptions!$B$7),"Review bind rate",""))))))</f>
        <v/>
      </c>
    </row>
  </sheetData>
  <autoFilter ref="A4:R104"/>
  <mergeCells count="1">
    <mergeCell ref="A1:R1"/>
  </mergeCells>
  <conditionalFormatting sqref="Q5:Q104">
    <cfRule type="expression" priority="1" dxfId="1">
      <formula>$Q5="OK"</formula>
    </cfRule>
    <cfRule type="expression" priority="2" dxfId="0">
      <formula>$Q5="Review counts"</formula>
    </cfRule>
  </conditionalFormatting>
  <conditionalFormatting sqref="R5:R104">
    <cfRule type="expression" priority="3" dxfId="0">
      <formula>$R5&lt;&gt;""</formula>
    </cfRule>
  </conditionalFormatting>
  <conditionalFormatting sqref="M5:M104">
    <cfRule type="expression" priority="4" dxfId="0">
      <formula>AND($A5&lt;&gt;"",$G5&gt;=Assumptions!$B$8,$M5&lt;&gt;"",$M5&lt;Assumptions!$B$6,OR($K5="Sent",$K5="Closed"))</formula>
    </cfRule>
  </conditionalFormatting>
  <conditionalFormatting sqref="O5:O104">
    <cfRule type="expression" priority="5" dxfId="0">
      <formula>AND($A5&lt;&gt;"",$G5&gt;=Assumptions!$B$8,$O5&lt;&gt;"",$O5&lt;Assumptions!$B$7,OR($K5="Sent",$K5="Closed"))</formula>
    </cfRule>
  </conditionalFormatting>
  <dataValidations count="8">
    <dataValidation sqref="C5:C104" showDropDown="0" showInputMessage="1" showErrorMessage="1" allowBlank="0" errorTitle="Check campaign type" error="Select a campaign type from the Assumptions sheet." promptTitle="Campaign type" prompt="Choose an editable campaign type from the list." type="list">
      <formula1>'Assumptions'!$E$3:$E$7</formula1>
    </dataValidation>
    <dataValidation sqref="D5:D104" showDropDown="0" showInputMessage="1" showErrorMessage="1" allowBlank="0" errorTitle="Check send date" error="Enter a date within the editable reporting period." promptTitle="Send date" prompt="Draft campaigns may leave the date blank." type="date" operator="between">
      <formula1>'Assumptions'!$B$3</formula1>
      <formula2>'Assumptions'!$B$4</formula2>
    </dataValidation>
    <dataValidation sqref="F5:F104" showDropDown="0" showInputMessage="0" showErrorMessage="1" allowBlank="0" errorTitle="Check owner" error="Select an owner from the Assumptions sheet." type="list">
      <formula1>'Assumptions'!$F$3:$F$7</formula1>
    </dataValidation>
    <dataValidation sqref="G5:G104" showDropDown="0" showInputMessage="0" showErrorMessage="1" allowBlank="0" errorTitle="Check emails sent" error="Enter a whole number from 0 through the editable maximum." type="whole" operator="between">
      <formula1>0</formula1>
      <formula2>'Assumptions'!$B$5</formula2>
    </dataValidation>
    <dataValidation sqref="H5:H104" showDropDown="0" showInputMessage="0" showErrorMessage="1" allowBlank="0" errorTitle="Check responses" error="Enter a whole number from 0 through Emails Sent." type="custom">
      <formula1>=OR(H5="",AND(ISNUMBER(H5),ISNUMBER($G5),H5&gt;=0,H5&lt;=$G5,MOD(H5,1)=0))</formula1>
    </dataValidation>
    <dataValidation sqref="I5:I104" showDropDown="0" showInputMessage="0" showErrorMessage="1" allowBlank="0" errorTitle="Check quotes" error="Enter a whole number from 0 through Responses." type="custom">
      <formula1>=OR(I5="",AND(ISNUMBER(I5),ISNUMBER($H5),I5&gt;=0,I5&lt;=$H5,MOD(I5,1)=0))</formula1>
    </dataValidation>
    <dataValidation sqref="J5:J104" showDropDown="0" showInputMessage="0" showErrorMessage="1" allowBlank="0" errorTitle="Check binds" error="Enter a whole number from 0 through Quotes." type="custom">
      <formula1>=OR(J5="",AND(ISNUMBER(J5),ISNUMBER($I5),J5&gt;=0,J5&lt;=$I5,MOD(J5,1)=0))</formula1>
    </dataValidation>
    <dataValidation sqref="K5:K104" showDropDown="0" showInputMessage="1" showErrorMessage="1" allowBlank="0" errorTitle="Check status" error="Select a status from the Assumptions sheet." promptTitle="Administrative status" prompt="This status reflects only the entered workbook record." type="list">
      <formula1>'Assumptions'!$D$3:$D$7</formula1>
    </dataValidation>
  </dataValidations>
  <pageMargins left="0.25" right="0.25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0F7B78"/>
    <outlinePr summaryBelow="1" summaryRight="1"/>
    <pageSetUpPr fitToPage="1"/>
  </sheetPr>
  <dimension ref="A1:F10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48" customWidth="1" min="3" max="3"/>
    <col width="20" customWidth="1" min="4" max="4"/>
    <col width="24" customWidth="1" min="5" max="5"/>
    <col width="28" customWidth="1" min="6" max="6"/>
  </cols>
  <sheetData>
    <row r="1" ht="26" customHeight="1">
      <c r="A1" s="1" t="inlineStr">
        <is>
          <t>Insurance Email Campaign Tracker Assumptions</t>
        </is>
      </c>
      <c r="B1" s="28" t="n"/>
      <c r="C1" s="28" t="n"/>
      <c r="D1" s="28" t="n"/>
      <c r="E1" s="28" t="n"/>
      <c r="F1" s="29" t="n"/>
    </row>
    <row r="2" ht="30" customHeight="1">
      <c r="A2" s="18" t="inlineStr">
        <is>
          <t>Setting</t>
        </is>
      </c>
      <c r="B2" s="18" t="inlineStr">
        <is>
          <t>Value</t>
        </is>
      </c>
      <c r="C2" s="18" t="inlineStr">
        <is>
          <t>Purpose</t>
        </is>
      </c>
      <c r="D2" s="18" t="inlineStr">
        <is>
          <t>Status Choices</t>
        </is>
      </c>
      <c r="E2" s="18" t="inlineStr">
        <is>
          <t>Campaign Type Choices</t>
        </is>
      </c>
      <c r="F2" s="18" t="inlineStr">
        <is>
          <t>Owner Choices</t>
        </is>
      </c>
    </row>
    <row r="3">
      <c r="A3" s="9" t="inlineStr">
        <is>
          <t>Reporting Start Date</t>
        </is>
      </c>
      <c r="B3" s="21" t="n">
        <v>46023</v>
      </c>
      <c r="C3" s="23" t="inlineStr">
        <is>
          <t>First send date included in Summary indicators.</t>
        </is>
      </c>
      <c r="D3" s="19" t="inlineStr">
        <is>
          <t>Draft</t>
        </is>
      </c>
      <c r="E3" s="19" t="inlineStr">
        <is>
          <t>Prospecting</t>
        </is>
      </c>
      <c r="F3" s="19" t="inlineStr">
        <is>
          <t>Avery Lane (Fictional)</t>
        </is>
      </c>
    </row>
    <row r="4">
      <c r="A4" s="12" t="inlineStr">
        <is>
          <t>Reporting End Date</t>
        </is>
      </c>
      <c r="B4" s="21" t="n">
        <v>46387</v>
      </c>
      <c r="C4" s="24" t="inlineStr">
        <is>
          <t>Last send date included in Summary indicators.</t>
        </is>
      </c>
      <c r="D4" s="19" t="inlineStr">
        <is>
          <t>Scheduled</t>
        </is>
      </c>
      <c r="E4" s="19" t="inlineStr">
        <is>
          <t>Renewal Outreach</t>
        </is>
      </c>
      <c r="F4" s="19" t="inlineStr">
        <is>
          <t>Jordan Reed (Fictional)</t>
        </is>
      </c>
    </row>
    <row r="5">
      <c r="A5" s="9" t="inlineStr">
        <is>
          <t>Maximum Emails per Campaign</t>
        </is>
      </c>
      <c r="B5" s="22" t="n">
        <v>100000</v>
      </c>
      <c r="C5" s="23" t="inlineStr">
        <is>
          <t>Editable entry limit used to catch unusually large quantities.</t>
        </is>
      </c>
      <c r="D5" s="19" t="inlineStr">
        <is>
          <t>Sent</t>
        </is>
      </c>
      <c r="E5" s="19" t="inlineStr">
        <is>
          <t>Cross-sell</t>
        </is>
      </c>
      <c r="F5" s="19" t="inlineStr">
        <is>
          <t>Morgan Vale (Fictional)</t>
        </is>
      </c>
    </row>
    <row r="6">
      <c r="A6" s="12" t="inlineStr">
        <is>
          <t>Response Rate Alert Below</t>
        </is>
      </c>
      <c r="B6" s="32" t="n">
        <v>0.03</v>
      </c>
      <c r="C6" s="24" t="inlineStr">
        <is>
          <t>Editable workflow prompt; not a performance guarantee or standard.</t>
        </is>
      </c>
      <c r="D6" s="19" t="inlineStr">
        <is>
          <t>Closed</t>
        </is>
      </c>
      <c r="E6" s="19" t="inlineStr">
        <is>
          <t>Win-back</t>
        </is>
      </c>
      <c r="F6" s="19" t="inlineStr">
        <is>
          <t>Riley North (Fictional)</t>
        </is>
      </c>
    </row>
    <row r="7">
      <c r="A7" s="9" t="inlineStr">
        <is>
          <t>Bind Rate Alert Below</t>
        </is>
      </c>
      <c r="B7" s="32" t="n">
        <v>0.2</v>
      </c>
      <c r="C7" s="23" t="inlineStr">
        <is>
          <t>Editable workflow prompt; not a performance guarantee or standard.</t>
        </is>
      </c>
      <c r="D7" s="19" t="inlineStr">
        <is>
          <t>Paused</t>
        </is>
      </c>
      <c r="E7" s="19" t="inlineStr">
        <is>
          <t>Event Follow-up</t>
        </is>
      </c>
      <c r="F7" s="19" t="inlineStr">
        <is>
          <t>Taylor Brook (Fictional)</t>
        </is>
      </c>
    </row>
    <row r="8">
      <c r="A8" s="12" t="inlineStr">
        <is>
          <t>Minimum Sends for Rate Alert</t>
        </is>
      </c>
      <c r="B8" s="22" t="n">
        <v>100</v>
      </c>
      <c r="C8" s="24" t="inlineStr">
        <is>
          <t>Campaigns below this send count do not receive a rate prompt.</t>
        </is>
      </c>
      <c r="D8" s="26" t="n"/>
      <c r="E8" s="26" t="n"/>
      <c r="F8" s="26" t="n"/>
    </row>
    <row r="9"/>
    <row r="10" ht="42" customHeight="1">
      <c r="A10" s="15" t="inlineStr">
        <is>
          <t>Use note</t>
        </is>
      </c>
      <c r="B10" s="27" t="inlineStr">
        <is>
          <t>All examples and names are fictional. Thresholds and lists are editable administrative inputs and do not establish compliance, coverage, pricing, or sales requirements.</t>
        </is>
      </c>
      <c r="C10" s="26" t="n"/>
      <c r="D10" s="26" t="n"/>
      <c r="E10" s="26" t="n"/>
      <c r="F10" s="26" t="n"/>
    </row>
  </sheetData>
  <autoFilter ref="A2:F8"/>
  <mergeCells count="1">
    <mergeCell ref="A1:F1"/>
  </mergeCells>
  <dataValidations count="4">
    <dataValidation sqref="B3:B4" showDropDown="0" showInputMessage="1" showErrorMessage="1" allowBlank="0" errorTitle="Check reporting dates" error="Enter valid dates and keep the start date on or before the end date." promptTitle="Reporting period" prompt="These dates control the Summary reporting period." type="custom">
      <formula1>=AND(ISNUMBER(B3),$B$3&lt;=$B$4)</formula1>
    </dataValidation>
    <dataValidation sqref="B5" showDropDown="0" showInputMessage="0" showErrorMessage="1" allowBlank="0" errorTitle="Check maximum quantity" error="Enter a whole number from 1 through 1,000,000." type="whole" operator="between">
      <formula1>1</formula1>
      <formula2>1000000</formula2>
    </dataValidation>
    <dataValidation sqref="B6:B7" showDropDown="0" showInputMessage="1" showErrorMessage="1" allowBlank="0" errorTitle="Check rate" error="Enter a decimal rate from 0 through 1." promptTitle="Editable alert rate" prompt="For example, enter 0.03 for 3.0%." type="decimal" operator="between">
      <formula1>0</formula1>
      <formula2>1</formula2>
    </dataValidation>
    <dataValidation sqref="B8" showDropDown="0" showInputMessage="0" showErrorMessage="1" allowBlank="0" errorTitle="Check minimum sends" error="Enter a whole number from 1 through the maximum emails per campaign." type="whole" operator="between">
      <formula1>1</formula1>
      <formula2>$B$5</formula2>
    </dataValidation>
  </dataValidations>
  <pageMargins left="0.25" right="0.25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Independent Insurance Agency</dc:creator>
  <dc:title xmlns:dc="http://purl.org/dc/elements/1.1/">Insurance Email Campaign Tracker</dc:title>
  <dc:subject xmlns:dc="http://purl.org/dc/elements/1.1/">Administrative tracking of email campaign sends, responses, quotes, and binds</dc:subject>
  <dcterms:created xmlns:dcterms="http://purl.org/dc/terms/" xmlns:xsi="http://www.w3.org/2001/XMLSchema-instance" xsi:type="dcterms:W3CDTF">2026-09-10T10:45:42Z</dcterms:created>
  <dcterms:modified xmlns:dcterms="http://purl.org/dc/terms/" xmlns:xsi="http://www.w3.org/2001/XMLSchema-instance" xsi:type="dcterms:W3CDTF">2026-09-10T10:45:42+00:00Z</dcterms:modified>
</cp:coreProperties>
</file>