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Lists" sheetId="3" state="visible" r:id="rId3"/>
  </sheets>
  <definedNames>
    <definedName name="ProductInterestList">'Lists'!$E$2:$E$11</definedName>
    <definedName name="LeadSourceList">'Lists'!$F$2:$F$8</definedName>
    <definedName name="OwnerList">'Lists'!$G$2:$G$5</definedName>
    <definedName name="StageList">'Lists'!$H$2:$H$7</definedName>
    <definedName name="NextActionList">'Lists'!$I$2:$I$9</definedName>
    <definedName name="OutcomeList">'Lists'!$J$2:$J$8</definedName>
    <definedName name="LostReasonList">'Lists'!$K$2:$K$8</definedName>
    <definedName name="_xlnm._FilterDatabase" localSheetId="2" hidden="1">'Lists'!$E$1:$K$11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43746"/>
      <sz val="10"/>
    </font>
    <font>
      <name val="Aptos"/>
      <i val="1"/>
      <color rgb="005B6570"/>
      <sz val="9"/>
    </font>
    <font>
      <name val="Aptos Display"/>
      <b val="1"/>
      <color rgb="00FFFFFF"/>
      <sz val="16"/>
    </font>
    <font>
      <name val="Aptos"/>
      <b val="1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7ECE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top" wrapText="1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Aptos"/>
        <color rgb="00B5472F"/>
        <sz val="10"/>
      </font>
      <fill>
        <patternFill patternType="solid">
          <fgColor rgb="00FCE8E6"/>
        </patternFill>
      </fill>
    </dxf>
    <dxf>
      <font>
        <name val="Aptos"/>
        <color rgb="009C5700"/>
        <sz val="10"/>
      </font>
      <fill>
        <patternFill patternType="solid">
          <fgColor rgb="00FFF1D9"/>
        </patternFill>
      </fill>
    </dxf>
    <dxf>
      <font>
        <name val="Aptos"/>
        <color rgb="000F7B78"/>
        <sz val="10"/>
      </font>
      <fill>
        <patternFill patternType="solid">
          <fgColor rgb="00DDEFEA"/>
        </patternFill>
      </fill>
    </dxf>
    <dxf>
      <font>
        <name val="Aptos"/>
        <color rgb="005B6570"/>
        <sz val="10"/>
      </font>
      <fill>
        <patternFill patternType="solid">
          <fgColor rgb="00E7ECEF"/>
        </patternFill>
      </fill>
    </dxf>
    <dxf>
      <font>
        <name val="Aptos"/>
        <color rgb="009C5700"/>
        <sz val="10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Stage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3780000" cy="15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eadTable" displayName="LeadTable" ref="A1:T201" headerRowCount="1">
  <autoFilter ref="A1:T201"/>
  <tableColumns count="20">
    <tableColumn id="1" name="Lead ID"/>
    <tableColumn id="2" name="Date Added"/>
    <tableColumn id="3" name="Lead Name"/>
    <tableColumn id="4" name="Product Interest"/>
    <tableColumn id="5" name="Lead Source"/>
    <tableColumn id="6" name="Owner"/>
    <tableColumn id="7" name="Stage"/>
    <tableColumn id="8" name="Last Contact Date"/>
    <tableColumn id="9" name="Next Action Date"/>
    <tableColumn id="10" name="Next Action"/>
    <tableColumn id="11" name="Outcome Date"/>
    <tableColumn id="12" name="Outcome"/>
    <tableColumn id="13" name="Lost Reason"/>
    <tableColumn id="14" name="Lead Age Days"/>
    <tableColumn id="15" name="Days Since Contact"/>
    <tableColumn id="16" name="Follow-up Status"/>
    <tableColumn id="17" name="Contact Status"/>
    <tableColumn id="18" name="Required Fields Alert"/>
    <tableColumn id="19" name="Date and Outcome Alert"/>
    <tableColumn id="20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M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3" customWidth="1" min="3" max="3"/>
    <col width="21" customWidth="1" min="4" max="4"/>
    <col width="13" customWidth="1" min="5" max="5"/>
    <col width="3" customWidth="1" min="6" max="6"/>
    <col width="22" customWidth="1" min="7" max="7"/>
    <col width="14" customWidth="1" min="8" max="8"/>
    <col width="14" customWidth="1" min="9" max="9"/>
    <col width="3" customWidth="1" min="10" max="10"/>
    <col width="18" customWidth="1" min="11" max="11"/>
    <col width="13" customWidth="1" min="12" max="12"/>
    <col width="13" customWidth="1" min="13" max="13"/>
  </cols>
  <sheetData>
    <row r="1" ht="30" customHeight="1">
      <c r="A1" s="1" t="inlineStr">
        <is>
          <t>Insurance Lead Tracker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2" t="n"/>
    </row>
    <row r="2">
      <c r="A2" s="2" t="inlineStr">
        <is>
          <t>Report Date (edit on Lists)</t>
        </is>
      </c>
      <c r="B2" s="23">
        <f>Lists!$B$2</f>
        <v/>
      </c>
    </row>
    <row r="3" ht="28" customHeight="1">
      <c r="A3" s="4" t="inlineStr">
        <is>
          <t>All follow-up timing uses the report date and editable assumptions on the Lists sheet.</t>
        </is>
      </c>
    </row>
    <row r="4">
      <c r="A4" s="5" t="inlineStr">
        <is>
          <t>Key Indicator</t>
        </is>
      </c>
      <c r="B4" s="5" t="inlineStr">
        <is>
          <t>Value</t>
        </is>
      </c>
      <c r="D4" s="5" t="inlineStr">
        <is>
          <t>Stage</t>
        </is>
      </c>
      <c r="E4" s="5" t="inlineStr">
        <is>
          <t>Lead Count</t>
        </is>
      </c>
      <c r="G4" s="5" t="inlineStr">
        <is>
          <t>Lead Source</t>
        </is>
      </c>
      <c r="H4" s="5" t="inlineStr">
        <is>
          <t>Total Leads</t>
        </is>
      </c>
      <c r="I4" s="5" t="inlineStr">
        <is>
          <t>Closed-Won</t>
        </is>
      </c>
      <c r="K4" s="5" t="inlineStr">
        <is>
          <t>Owner</t>
        </is>
      </c>
      <c r="L4" s="5" t="inlineStr">
        <is>
          <t>Open Leads</t>
        </is>
      </c>
      <c r="M4" s="5" t="inlineStr">
        <is>
          <t>Overdue</t>
        </is>
      </c>
    </row>
    <row r="5">
      <c r="A5" s="6" t="inlineStr">
        <is>
          <t>Total leads</t>
        </is>
      </c>
      <c r="B5" s="7">
        <f>COUNTIF(Leads!$A$2:$A$201,"&lt;&gt;")</f>
        <v/>
      </c>
      <c r="D5" s="6" t="inlineStr">
        <is>
          <t>New</t>
        </is>
      </c>
      <c r="E5" s="7">
        <f>COUNTIF(Leads!$G$2:$G$201,D5)</f>
        <v/>
      </c>
      <c r="G5" s="6" t="inlineStr">
        <is>
          <t>Agency Website</t>
        </is>
      </c>
      <c r="H5" s="7">
        <f>COUNTIF(Leads!$E$2:$E$201,G5)</f>
        <v/>
      </c>
      <c r="I5" s="7">
        <f>COUNTIFS(Leads!$E$2:$E$201,G5,Leads!$G$2:$G$201,"Closed - Won")</f>
        <v/>
      </c>
      <c r="K5" s="6" t="inlineStr">
        <is>
          <t>Sales Rep A</t>
        </is>
      </c>
      <c r="L5" s="7">
        <f>COUNTIFS(Leads!$F$2:$F$201,K5,Leads!$G$2:$G$201,"&lt;&gt;Closed - Won",Leads!$G$2:$G$201,"&lt;&gt;Closed - Lost")</f>
        <v/>
      </c>
      <c r="M5" s="7">
        <f>COUNTIFS(Leads!$F$2:$F$201,K5,Leads!$P$2:$P$201,"Overdue")</f>
        <v/>
      </c>
    </row>
    <row r="6">
      <c r="A6" s="8" t="inlineStr">
        <is>
          <t>Open leads</t>
        </is>
      </c>
      <c r="B6" s="7">
        <f>COUNTIFS(Leads!$A$2:$A$201,"&lt;&gt;",Leads!$G$2:$G$201,"&lt;&gt;Closed - Won",Leads!$G$2:$G$201,"&lt;&gt;Closed - Lost")</f>
        <v/>
      </c>
      <c r="D6" s="8" t="inlineStr">
        <is>
          <t>Contacted</t>
        </is>
      </c>
      <c r="E6" s="7">
        <f>COUNTIF(Leads!$G$2:$G$201,D6)</f>
        <v/>
      </c>
      <c r="G6" s="8" t="inlineStr">
        <is>
          <t>Referral</t>
        </is>
      </c>
      <c r="H6" s="7">
        <f>COUNTIF(Leads!$E$2:$E$201,G6)</f>
        <v/>
      </c>
      <c r="I6" s="7">
        <f>COUNTIFS(Leads!$E$2:$E$201,G6,Leads!$G$2:$G$201,"Closed - Won")</f>
        <v/>
      </c>
      <c r="K6" s="8" t="inlineStr">
        <is>
          <t>Sales Rep B</t>
        </is>
      </c>
      <c r="L6" s="7">
        <f>COUNTIFS(Leads!$F$2:$F$201,K6,Leads!$G$2:$G$201,"&lt;&gt;Closed - Won",Leads!$G$2:$G$201,"&lt;&gt;Closed - Lost")</f>
        <v/>
      </c>
      <c r="M6" s="7">
        <f>COUNTIFS(Leads!$F$2:$F$201,K6,Leads!$P$2:$P$201,"Overdue")</f>
        <v/>
      </c>
    </row>
    <row r="7">
      <c r="A7" s="6" t="inlineStr">
        <is>
          <t>Overdue follow-ups</t>
        </is>
      </c>
      <c r="B7" s="7">
        <f>COUNTIF(Leads!$P$2:$P$201,"Overdue")</f>
        <v/>
      </c>
      <c r="D7" s="6" t="inlineStr">
        <is>
          <t>Qualified</t>
        </is>
      </c>
      <c r="E7" s="7">
        <f>COUNTIF(Leads!$G$2:$G$201,D7)</f>
        <v/>
      </c>
      <c r="G7" s="6" t="inlineStr">
        <is>
          <t>Inbound Call</t>
        </is>
      </c>
      <c r="H7" s="7">
        <f>COUNTIF(Leads!$E$2:$E$201,G7)</f>
        <v/>
      </c>
      <c r="I7" s="7">
        <f>COUNTIFS(Leads!$E$2:$E$201,G7,Leads!$G$2:$G$201,"Closed - Won")</f>
        <v/>
      </c>
      <c r="K7" s="6" t="inlineStr">
        <is>
          <t>Sales Rep C</t>
        </is>
      </c>
      <c r="L7" s="7">
        <f>COUNTIFS(Leads!$F$2:$F$201,K7,Leads!$G$2:$G$201,"&lt;&gt;Closed - Won",Leads!$G$2:$G$201,"&lt;&gt;Closed - Lost")</f>
        <v/>
      </c>
      <c r="M7" s="7">
        <f>COUNTIFS(Leads!$F$2:$F$201,K7,Leads!$P$2:$P$201,"Overdue")</f>
        <v/>
      </c>
    </row>
    <row r="8">
      <c r="A8" s="8" t="inlineStr">
        <is>
          <t>Follow-ups due soon</t>
        </is>
      </c>
      <c r="B8" s="7">
        <f>COUNTIF(Leads!$P$2:$P$201,"Due soon")</f>
        <v/>
      </c>
      <c r="D8" s="8" t="inlineStr">
        <is>
          <t>Quote Requested</t>
        </is>
      </c>
      <c r="E8" s="7">
        <f>COUNTIF(Leads!$G$2:$G$201,D8)</f>
        <v/>
      </c>
      <c r="G8" s="8" t="inlineStr">
        <is>
          <t>Social Media</t>
        </is>
      </c>
      <c r="H8" s="7">
        <f>COUNTIF(Leads!$E$2:$E$201,G8)</f>
        <v/>
      </c>
      <c r="I8" s="7">
        <f>COUNTIFS(Leads!$E$2:$E$201,G8,Leads!$G$2:$G$201,"Closed - Won")</f>
        <v/>
      </c>
      <c r="K8" s="8" t="inlineStr">
        <is>
          <t>Unassigned</t>
        </is>
      </c>
      <c r="L8" s="7">
        <f>COUNTIFS(Leads!$F$2:$F$201,K8,Leads!$G$2:$G$201,"&lt;&gt;Closed - Won",Leads!$G$2:$G$201,"&lt;&gt;Closed - Lost")</f>
        <v/>
      </c>
      <c r="M8" s="7">
        <f>COUNTIFS(Leads!$F$2:$F$201,K8,Leads!$P$2:$P$201,"Overdue")</f>
        <v/>
      </c>
    </row>
    <row r="9">
      <c r="A9" s="6" t="inlineStr">
        <is>
          <t>Leads missing a next action</t>
        </is>
      </c>
      <c r="B9" s="7">
        <f>COUNTIF(Leads!$P$2:$P$201,"Missing next action")</f>
        <v/>
      </c>
      <c r="D9" s="6" t="inlineStr">
        <is>
          <t>Closed - Won</t>
        </is>
      </c>
      <c r="E9" s="7">
        <f>COUNTIF(Leads!$G$2:$G$201,D9)</f>
        <v/>
      </c>
      <c r="G9" s="6" t="inlineStr">
        <is>
          <t>Community Event</t>
        </is>
      </c>
      <c r="H9" s="7">
        <f>COUNTIF(Leads!$E$2:$E$201,G9)</f>
        <v/>
      </c>
      <c r="I9" s="7">
        <f>COUNTIFS(Leads!$E$2:$E$201,G9,Leads!$G$2:$G$201,"Closed - Won")</f>
        <v/>
      </c>
    </row>
    <row r="10">
      <c r="A10" s="8" t="inlineStr">
        <is>
          <t>Closed-won leads</t>
        </is>
      </c>
      <c r="B10" s="7">
        <f>COUNTIF(Leads!$G$2:$G$201,"Closed - Won")</f>
        <v/>
      </c>
      <c r="D10" s="8" t="inlineStr">
        <is>
          <t>Closed - Lost</t>
        </is>
      </c>
      <c r="E10" s="7">
        <f>COUNTIF(Leads!$G$2:$G$201,D10)</f>
        <v/>
      </c>
      <c r="G10" s="8" t="inlineStr">
        <is>
          <t>Partner Referral</t>
        </is>
      </c>
      <c r="H10" s="7">
        <f>COUNTIF(Leads!$E$2:$E$201,G10)</f>
        <v/>
      </c>
      <c r="I10" s="7">
        <f>COUNTIFS(Leads!$E$2:$E$201,G10,Leads!$G$2:$G$201,"Closed - Won")</f>
        <v/>
      </c>
    </row>
    <row r="11">
      <c r="A11" s="6" t="inlineStr">
        <is>
          <t>Closed-lost leads</t>
        </is>
      </c>
      <c r="B11" s="7">
        <f>COUNTIF(Leads!$G$2:$G$201,"Closed - Lost")</f>
        <v/>
      </c>
      <c r="G11" s="6" t="inlineStr">
        <is>
          <t>Other</t>
        </is>
      </c>
      <c r="H11" s="7">
        <f>COUNTIF(Leads!$E$2:$E$201,G11)</f>
        <v/>
      </c>
      <c r="I11" s="7">
        <f>COUNTIFS(Leads!$E$2:$E$201,G11,Leads!$G$2:$G$201,"Closed - Won")</f>
        <v/>
      </c>
    </row>
    <row r="12">
      <c r="A12" s="8" t="inlineStr">
        <is>
          <t>Close rate</t>
        </is>
      </c>
      <c r="B12" s="24">
        <f>IFERROR(B10/(B10+B11),"")</f>
        <v/>
      </c>
    </row>
    <row r="13"/>
    <row r="14" ht="72" customHeight="1">
      <c r="A14" s="4" t="inlineStr">
        <is>
          <t>Administrative register only; this workbook does not send communications, collect payments, access carrier systems, perform comparative rating, bind coverage, or synchronize with an AMS or CRM.</t>
        </is>
      </c>
    </row>
    <row r="15" ht="48" customHeight="1">
      <c r="A15" s="4" t="inlineStr">
        <is>
          <t>Product interest and outcome entries do not constitute coverage recommendations or binding activity.</t>
        </is>
      </c>
    </row>
  </sheetData>
  <mergeCells count="1">
    <mergeCell ref="A1:M1"/>
  </mergeCells>
  <conditionalFormatting sqref="B7">
    <cfRule type="expression" priority="1" dxfId="0">
      <formula>B7&gt;0</formula>
    </cfRule>
  </conditionalFormatting>
  <conditionalFormatting sqref="B9">
    <cfRule type="expression" priority="2" dxfId="0">
      <formula>B9&gt;0</formula>
    </cfRule>
  </conditionalFormatting>
  <conditionalFormatting sqref="B8">
    <cfRule type="expression" priority="3" dxfId="1">
      <formula>B8&gt;0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/>
  </sheetPr>
  <dimension ref="A1:T2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0" customWidth="1" min="3" max="3"/>
    <col width="29" customWidth="1" min="4" max="4"/>
    <col width="20" customWidth="1" min="5" max="5"/>
    <col width="16" customWidth="1" min="6" max="6"/>
    <col width="18" customWidth="1" min="7" max="7"/>
    <col width="17" customWidth="1" min="8" max="8"/>
    <col width="17" customWidth="1" min="9" max="9"/>
    <col width="21" customWidth="1" min="10" max="10"/>
    <col width="16" customWidth="1" min="11" max="11"/>
    <col width="21" customWidth="1" min="12" max="12"/>
    <col width="24" customWidth="1" min="13" max="13"/>
    <col width="15" customWidth="1" min="14" max="14"/>
    <col width="18" customWidth="1" min="15" max="15"/>
    <col width="21" customWidth="1" min="16" max="16"/>
    <col width="22" customWidth="1" min="17" max="17"/>
    <col width="27" customWidth="1" min="18" max="18"/>
    <col width="36" customWidth="1" min="19" max="19"/>
    <col width="40" customWidth="1" min="20" max="20"/>
  </cols>
  <sheetData>
    <row r="1" ht="36" customHeight="1">
      <c r="A1" s="5" t="inlineStr">
        <is>
          <t>Lead ID</t>
        </is>
      </c>
      <c r="B1" s="5" t="inlineStr">
        <is>
          <t>Date Added</t>
        </is>
      </c>
      <c r="C1" s="5" t="inlineStr">
        <is>
          <t>Lead Name</t>
        </is>
      </c>
      <c r="D1" s="5" t="inlineStr">
        <is>
          <t>Product Interest</t>
        </is>
      </c>
      <c r="E1" s="5" t="inlineStr">
        <is>
          <t>Lead Source</t>
        </is>
      </c>
      <c r="F1" s="5" t="inlineStr">
        <is>
          <t>Owner</t>
        </is>
      </c>
      <c r="G1" s="5" t="inlineStr">
        <is>
          <t>Stage</t>
        </is>
      </c>
      <c r="H1" s="5" t="inlineStr">
        <is>
          <t>Last Contact Date</t>
        </is>
      </c>
      <c r="I1" s="5" t="inlineStr">
        <is>
          <t>Next Action Date</t>
        </is>
      </c>
      <c r="J1" s="5" t="inlineStr">
        <is>
          <t>Next Action</t>
        </is>
      </c>
      <c r="K1" s="5" t="inlineStr">
        <is>
          <t>Outcome Date</t>
        </is>
      </c>
      <c r="L1" s="5" t="inlineStr">
        <is>
          <t>Outcome</t>
        </is>
      </c>
      <c r="M1" s="5" t="inlineStr">
        <is>
          <t>Lost Reason</t>
        </is>
      </c>
      <c r="N1" s="10" t="inlineStr">
        <is>
          <t>Lead Age Days</t>
        </is>
      </c>
      <c r="O1" s="10" t="inlineStr">
        <is>
          <t>Days Since Contact</t>
        </is>
      </c>
      <c r="P1" s="10" t="inlineStr">
        <is>
          <t>Follow-up Status</t>
        </is>
      </c>
      <c r="Q1" s="10" t="inlineStr">
        <is>
          <t>Contact Status</t>
        </is>
      </c>
      <c r="R1" s="10" t="inlineStr">
        <is>
          <t>Required Fields Alert</t>
        </is>
      </c>
      <c r="S1" s="10" t="inlineStr">
        <is>
          <t>Date and Outcome Alert</t>
        </is>
      </c>
      <c r="T1" s="5" t="inlineStr">
        <is>
          <t>Notes</t>
        </is>
      </c>
    </row>
    <row r="2" ht="31" customHeight="1">
      <c r="A2" s="6" t="inlineStr">
        <is>
          <t>LT-0001</t>
        </is>
      </c>
      <c r="B2" s="25" t="n">
        <v>46265</v>
      </c>
      <c r="C2" s="12" t="inlineStr">
        <is>
          <t>Fictional Household Aspen</t>
        </is>
      </c>
      <c r="D2" s="12" t="inlineStr">
        <is>
          <t>Personal Auto</t>
        </is>
      </c>
      <c r="E2" s="6" t="inlineStr">
        <is>
          <t>Agency Website</t>
        </is>
      </c>
      <c r="F2" s="6" t="inlineStr">
        <is>
          <t>Sales Rep A</t>
        </is>
      </c>
      <c r="G2" s="6" t="inlineStr">
        <is>
          <t>New</t>
        </is>
      </c>
      <c r="H2" s="25" t="n"/>
      <c r="I2" s="25" t="n">
        <v>46273</v>
      </c>
      <c r="J2" s="12" t="inlineStr">
        <is>
          <t>Initial Call</t>
        </is>
      </c>
      <c r="K2" s="25" t="n"/>
      <c r="L2" s="12" t="n"/>
      <c r="M2" s="12" t="n"/>
      <c r="N2" s="13">
        <f>IF(OR($A2="",$B2="",$B2&gt;Lists!$B$2),"",Lists!$B$2-$B2)</f>
        <v/>
      </c>
      <c r="O2" s="13">
        <f>IF(OR($A2="",$H2="",$H2&gt;Lists!$B$2),"",Lists!$B$2-$H2)</f>
        <v/>
      </c>
      <c r="P2" s="14">
        <f>IF($A2="","",IF(OR($G2="Closed - Won",$G2="Closed - Lost"),"Closed",IF(OR($I2="",$J2=""),"Missing next action",IF($I2&lt;Lists!$B$2,"Overdue",IF($I2&lt;=Lists!$B$2+Lists!$B$4,"Due soon","Scheduled")))))</f>
        <v/>
      </c>
      <c r="Q2" s="14">
        <f>IF($A2="","",IF(OR($G2="Closed - Won",$G2="Closed - Lost"),"Closed",IF($H2="","No contact recorded",IF($H2&gt;Lists!$B$2,"Check date",IF($O2&gt;Lists!$B$3,"Stale","Current")))))</f>
        <v/>
      </c>
      <c r="R2" s="14">
        <f>IF($A2="","",IF($B2="","Missing date added",IF($C2="","Missing lead name",IF($D2="","Missing product interest",IF($E2="","Missing lead source",IF($F2="","Missing owner",IF($G2="","Missing stage",IF(COUNTIF($A$2:$A$201,$A2)&gt;1,"Duplicate Lead ID",""))))))))</f>
        <v/>
      </c>
      <c r="S2" s="14">
        <f>IF($A2="","",IF($B2&gt;Lists!$B$2,"Date added is after report date",IF(AND($H2&lt;&gt;"",$B2&lt;&gt;"",$H2&lt;$B2),"Last contact is before date added",IF($H2&gt;Lists!$B$2,"Last contact is after report date",IF(AND($I2&lt;&gt;"",$B2&lt;&gt;"",$I2&lt;$B2),"Next action is before date added",IF(AND($K2&lt;&gt;"",$B2&lt;&gt;"",$K2&lt;$B2),"Outcome date is before date added",IF($K2&gt;Lists!$B$2,"Outcome date is after report date",IF(AND(OR($G2="Closed - Won",$G2="Closed - Lost"),$K2=""),"Closed lead needs outcome date",IF(AND(OR($G2="Closed - Won",$G2="Closed - Lost"),$L2=""),"Closed lead needs outcome",IF(AND($G2="Closed - Lost",$M2=""),"Closed-lost lead needs lost reason",IF(AND($G2&lt;&gt;"Closed - Won",$G2&lt;&gt;"Closed - Lost",OR($K2&lt;&gt;"",$L2&lt;&gt;"",$M2&lt;&gt;"")),"Open lead has outcome data","")))))))))))</f>
        <v/>
      </c>
      <c r="T2" s="12" t="inlineStr">
        <is>
          <t>Website form received; initial call is pending.</t>
        </is>
      </c>
    </row>
    <row r="3" ht="31" customHeight="1">
      <c r="A3" s="8" t="inlineStr">
        <is>
          <t>LT-0002</t>
        </is>
      </c>
      <c r="B3" s="26" t="n">
        <v>46266</v>
      </c>
      <c r="C3" s="16" t="inlineStr">
        <is>
          <t>Fictional Retail Beacon</t>
        </is>
      </c>
      <c r="D3" s="16" t="inlineStr">
        <is>
          <t>Business Owners Policy</t>
        </is>
      </c>
      <c r="E3" s="8" t="inlineStr">
        <is>
          <t>Referral</t>
        </is>
      </c>
      <c r="F3" s="8" t="inlineStr">
        <is>
          <t>Sales Rep B</t>
        </is>
      </c>
      <c r="G3" s="8" t="inlineStr">
        <is>
          <t>Contacted</t>
        </is>
      </c>
      <c r="H3" s="26" t="n">
        <v>46267</v>
      </c>
      <c r="I3" s="26" t="n">
        <v>46275</v>
      </c>
      <c r="J3" s="16" t="inlineStr">
        <is>
          <t>Follow-up Call</t>
        </is>
      </c>
      <c r="K3" s="26" t="n"/>
      <c r="L3" s="16" t="n"/>
      <c r="M3" s="16" t="n"/>
      <c r="N3" s="13">
        <f>IF(OR($A3="",$B3="",$B3&gt;Lists!$B$2),"",Lists!$B$2-$B3)</f>
        <v/>
      </c>
      <c r="O3" s="13">
        <f>IF(OR($A3="",$H3="",$H3&gt;Lists!$B$2),"",Lists!$B$2-$H3)</f>
        <v/>
      </c>
      <c r="P3" s="14">
        <f>IF($A3="","",IF(OR($G3="Closed - Won",$G3="Closed - Lost"),"Closed",IF(OR($I3="",$J3=""),"Missing next action",IF($I3&lt;Lists!$B$2,"Overdue",IF($I3&lt;=Lists!$B$2+Lists!$B$4,"Due soon","Scheduled")))))</f>
        <v/>
      </c>
      <c r="Q3" s="14">
        <f>IF($A3="","",IF(OR($G3="Closed - Won",$G3="Closed - Lost"),"Closed",IF($H3="","No contact recorded",IF($H3&gt;Lists!$B$2,"Check date",IF($O3&gt;Lists!$B$3,"Stale","Current")))))</f>
        <v/>
      </c>
      <c r="R3" s="14">
        <f>IF($A3="","",IF($B3="","Missing date added",IF($C3="","Missing lead name",IF($D3="","Missing product interest",IF($E3="","Missing lead source",IF($F3="","Missing owner",IF($G3="","Missing stage",IF(COUNTIF($A$2:$A$201,$A3)&gt;1,"Duplicate Lead ID",""))))))))</f>
        <v/>
      </c>
      <c r="S3" s="14">
        <f>IF($A3="","",IF($B3&gt;Lists!$B$2,"Date added is after report date",IF(AND($H3&lt;&gt;"",$B3&lt;&gt;"",$H3&lt;$B3),"Last contact is before date added",IF($H3&gt;Lists!$B$2,"Last contact is after report date",IF(AND($I3&lt;&gt;"",$B3&lt;&gt;"",$I3&lt;$B3),"Next action is before date added",IF(AND($K3&lt;&gt;"",$B3&lt;&gt;"",$K3&lt;$B3),"Outcome date is before date added",IF($K3&gt;Lists!$B$2,"Outcome date is after report date",IF(AND(OR($G3="Closed - Won",$G3="Closed - Lost"),$K3=""),"Closed lead needs outcome date",IF(AND(OR($G3="Closed - Won",$G3="Closed - Lost"),$L3=""),"Closed lead needs outcome",IF(AND($G3="Closed - Lost",$M3=""),"Closed-lost lead needs lost reason",IF(AND($G3&lt;&gt;"Closed - Won",$G3&lt;&gt;"Closed - Lost",OR($K3&lt;&gt;"",$L3&lt;&gt;"",$M3&lt;&gt;"")),"Open lead has outcome data","")))))))))))</f>
        <v/>
      </c>
      <c r="T3" s="16" t="inlineStr">
        <is>
          <t>Follow-up requested after an internal inventory review.</t>
        </is>
      </c>
    </row>
    <row r="4" ht="31" customHeight="1">
      <c r="A4" s="6" t="inlineStr">
        <is>
          <t>LT-0003</t>
        </is>
      </c>
      <c r="B4" s="25" t="n">
        <v>46254</v>
      </c>
      <c r="C4" s="12" t="inlineStr">
        <is>
          <t>Fictional Household Cedar</t>
        </is>
      </c>
      <c r="D4" s="12" t="inlineStr">
        <is>
          <t>Homeowners</t>
        </is>
      </c>
      <c r="E4" s="6" t="inlineStr">
        <is>
          <t>Inbound Call</t>
        </is>
      </c>
      <c r="F4" s="6" t="inlineStr">
        <is>
          <t>Sales Rep A</t>
        </is>
      </c>
      <c r="G4" s="6" t="inlineStr">
        <is>
          <t>Qualified</t>
        </is>
      </c>
      <c r="H4" s="25" t="n">
        <v>46259</v>
      </c>
      <c r="I4" s="25" t="n">
        <v>46280</v>
      </c>
      <c r="J4" s="12" t="inlineStr">
        <is>
          <t>Collect Information</t>
        </is>
      </c>
      <c r="K4" s="25" t="n"/>
      <c r="L4" s="12" t="n"/>
      <c r="M4" s="12" t="n"/>
      <c r="N4" s="13">
        <f>IF(OR($A4="",$B4="",$B4&gt;Lists!$B$2),"",Lists!$B$2-$B4)</f>
        <v/>
      </c>
      <c r="O4" s="13">
        <f>IF(OR($A4="",$H4="",$H4&gt;Lists!$B$2),"",Lists!$B$2-$H4)</f>
        <v/>
      </c>
      <c r="P4" s="14">
        <f>IF($A4="","",IF(OR($G4="Closed - Won",$G4="Closed - Lost"),"Closed",IF(OR($I4="",$J4=""),"Missing next action",IF($I4&lt;Lists!$B$2,"Overdue",IF($I4&lt;=Lists!$B$2+Lists!$B$4,"Due soon","Scheduled")))))</f>
        <v/>
      </c>
      <c r="Q4" s="14">
        <f>IF($A4="","",IF(OR($G4="Closed - Won",$G4="Closed - Lost"),"Closed",IF($H4="","No contact recorded",IF($H4&gt;Lists!$B$2,"Check date",IF($O4&gt;Lists!$B$3,"Stale","Current")))))</f>
        <v/>
      </c>
      <c r="R4" s="14">
        <f>IF($A4="","",IF($B4="","Missing date added",IF($C4="","Missing lead name",IF($D4="","Missing product interest",IF($E4="","Missing lead source",IF($F4="","Missing owner",IF($G4="","Missing stage",IF(COUNTIF($A$2:$A$201,$A4)&gt;1,"Duplicate Lead ID",""))))))))</f>
        <v/>
      </c>
      <c r="S4" s="14">
        <f>IF($A4="","",IF($B4&gt;Lists!$B$2,"Date added is after report date",IF(AND($H4&lt;&gt;"",$B4&lt;&gt;"",$H4&lt;$B4),"Last contact is before date added",IF($H4&gt;Lists!$B$2,"Last contact is after report date",IF(AND($I4&lt;&gt;"",$B4&lt;&gt;"",$I4&lt;$B4),"Next action is before date added",IF(AND($K4&lt;&gt;"",$B4&lt;&gt;"",$K4&lt;$B4),"Outcome date is before date added",IF($K4&gt;Lists!$B$2,"Outcome date is after report date",IF(AND(OR($G4="Closed - Won",$G4="Closed - Lost"),$K4=""),"Closed lead needs outcome date",IF(AND(OR($G4="Closed - Won",$G4="Closed - Lost"),$L4=""),"Closed lead needs outcome",IF(AND($G4="Closed - Lost",$M4=""),"Closed-lost lead needs lost reason",IF(AND($G4&lt;&gt;"Closed - Won",$G4&lt;&gt;"Closed - Lost",OR($K4&lt;&gt;"",$L4&lt;&gt;"",$M4&lt;&gt;"")),"Open lead has outcome data","")))))))))))</f>
        <v/>
      </c>
      <c r="T4" s="12" t="inlineStr">
        <is>
          <t>Administrative information collection remains open.</t>
        </is>
      </c>
    </row>
    <row r="5" ht="31" customHeight="1">
      <c r="A5" s="8" t="inlineStr">
        <is>
          <t>LT-0004</t>
        </is>
      </c>
      <c r="B5" s="26" t="n">
        <v>46272</v>
      </c>
      <c r="C5" s="16" t="inlineStr">
        <is>
          <t>Fictional Studio Delta</t>
        </is>
      </c>
      <c r="D5" s="16" t="inlineStr">
        <is>
          <t>Commercial General Liability</t>
        </is>
      </c>
      <c r="E5" s="8" t="inlineStr">
        <is>
          <t>Social Media</t>
        </is>
      </c>
      <c r="F5" s="8" t="inlineStr">
        <is>
          <t>Sales Rep C</t>
        </is>
      </c>
      <c r="G5" s="8" t="inlineStr">
        <is>
          <t>Quote Requested</t>
        </is>
      </c>
      <c r="H5" s="26" t="n">
        <v>46273</v>
      </c>
      <c r="I5" s="26" t="n">
        <v>46274</v>
      </c>
      <c r="J5" s="16" t="inlineStr">
        <is>
          <t>Review Quote</t>
        </is>
      </c>
      <c r="K5" s="26" t="n"/>
      <c r="L5" s="16" t="n"/>
      <c r="M5" s="16" t="n"/>
      <c r="N5" s="13">
        <f>IF(OR($A5="",$B5="",$B5&gt;Lists!$B$2),"",Lists!$B$2-$B5)</f>
        <v/>
      </c>
      <c r="O5" s="13">
        <f>IF(OR($A5="",$H5="",$H5&gt;Lists!$B$2),"",Lists!$B$2-$H5)</f>
        <v/>
      </c>
      <c r="P5" s="14">
        <f>IF($A5="","",IF(OR($G5="Closed - Won",$G5="Closed - Lost"),"Closed",IF(OR($I5="",$J5=""),"Missing next action",IF($I5&lt;Lists!$B$2,"Overdue",IF($I5&lt;=Lists!$B$2+Lists!$B$4,"Due soon","Scheduled")))))</f>
        <v/>
      </c>
      <c r="Q5" s="14">
        <f>IF($A5="","",IF(OR($G5="Closed - Won",$G5="Closed - Lost"),"Closed",IF($H5="","No contact recorded",IF($H5&gt;Lists!$B$2,"Check date",IF($O5&gt;Lists!$B$3,"Stale","Current")))))</f>
        <v/>
      </c>
      <c r="R5" s="14">
        <f>IF($A5="","",IF($B5="","Missing date added",IF($C5="","Missing lead name",IF($D5="","Missing product interest",IF($E5="","Missing lead source",IF($F5="","Missing owner",IF($G5="","Missing stage",IF(COUNTIF($A$2:$A$201,$A5)&gt;1,"Duplicate Lead ID",""))))))))</f>
        <v/>
      </c>
      <c r="S5" s="14">
        <f>IF($A5="","",IF($B5&gt;Lists!$B$2,"Date added is after report date",IF(AND($H5&lt;&gt;"",$B5&lt;&gt;"",$H5&lt;$B5),"Last contact is before date added",IF($H5&gt;Lists!$B$2,"Last contact is after report date",IF(AND($I5&lt;&gt;"",$B5&lt;&gt;"",$I5&lt;$B5),"Next action is before date added",IF(AND($K5&lt;&gt;"",$B5&lt;&gt;"",$K5&lt;$B5),"Outcome date is before date added",IF($K5&gt;Lists!$B$2,"Outcome date is after report date",IF(AND(OR($G5="Closed - Won",$G5="Closed - Lost"),$K5=""),"Closed lead needs outcome date",IF(AND(OR($G5="Closed - Won",$G5="Closed - Lost"),$L5=""),"Closed lead needs outcome",IF(AND($G5="Closed - Lost",$M5=""),"Closed-lost lead needs lost reason",IF(AND($G5&lt;&gt;"Closed - Won",$G5&lt;&gt;"Closed - Lost",OR($K5&lt;&gt;"",$L5&lt;&gt;"",$M5&lt;&gt;"")),"Open lead has outcome data","")))))))))))</f>
        <v/>
      </c>
      <c r="T5" s="16" t="inlineStr">
        <is>
          <t>Quote review follow-up is recorded for the report date.</t>
        </is>
      </c>
    </row>
    <row r="6" ht="31" customHeight="1">
      <c r="A6" s="6" t="inlineStr">
        <is>
          <t>LT-0005</t>
        </is>
      </c>
      <c r="B6" s="25" t="n">
        <v>46235</v>
      </c>
      <c r="C6" s="12" t="inlineStr">
        <is>
          <t>Fictional Household Elm</t>
        </is>
      </c>
      <c r="D6" s="12" t="inlineStr">
        <is>
          <t>Umbrella</t>
        </is>
      </c>
      <c r="E6" s="6" t="inlineStr">
        <is>
          <t>Referral</t>
        </is>
      </c>
      <c r="F6" s="6" t="inlineStr">
        <is>
          <t>Sales Rep B</t>
        </is>
      </c>
      <c r="G6" s="6" t="inlineStr">
        <is>
          <t>Closed - Won</t>
        </is>
      </c>
      <c r="H6" s="25" t="n">
        <v>46239</v>
      </c>
      <c r="I6" s="25" t="n"/>
      <c r="J6" s="12" t="n"/>
      <c r="K6" s="25" t="n">
        <v>46240</v>
      </c>
      <c r="L6" s="12" t="inlineStr">
        <is>
          <t>Policy Placed</t>
        </is>
      </c>
      <c r="M6" s="12" t="n"/>
      <c r="N6" s="13">
        <f>IF(OR($A6="",$B6="",$B6&gt;Lists!$B$2),"",Lists!$B$2-$B6)</f>
        <v/>
      </c>
      <c r="O6" s="13">
        <f>IF(OR($A6="",$H6="",$H6&gt;Lists!$B$2),"",Lists!$B$2-$H6)</f>
        <v/>
      </c>
      <c r="P6" s="14">
        <f>IF($A6="","",IF(OR($G6="Closed - Won",$G6="Closed - Lost"),"Closed",IF(OR($I6="",$J6=""),"Missing next action",IF($I6&lt;Lists!$B$2,"Overdue",IF($I6&lt;=Lists!$B$2+Lists!$B$4,"Due soon","Scheduled")))))</f>
        <v/>
      </c>
      <c r="Q6" s="14">
        <f>IF($A6="","",IF(OR($G6="Closed - Won",$G6="Closed - Lost"),"Closed",IF($H6="","No contact recorded",IF($H6&gt;Lists!$B$2,"Check date",IF($O6&gt;Lists!$B$3,"Stale","Current")))))</f>
        <v/>
      </c>
      <c r="R6" s="14">
        <f>IF($A6="","",IF($B6="","Missing date added",IF($C6="","Missing lead name",IF($D6="","Missing product interest",IF($E6="","Missing lead source",IF($F6="","Missing owner",IF($G6="","Missing stage",IF(COUNTIF($A$2:$A$201,$A6)&gt;1,"Duplicate Lead ID",""))))))))</f>
        <v/>
      </c>
      <c r="S6" s="14">
        <f>IF($A6="","",IF($B6&gt;Lists!$B$2,"Date added is after report date",IF(AND($H6&lt;&gt;"",$B6&lt;&gt;"",$H6&lt;$B6),"Last contact is before date added",IF($H6&gt;Lists!$B$2,"Last contact is after report date",IF(AND($I6&lt;&gt;"",$B6&lt;&gt;"",$I6&lt;$B6),"Next action is before date added",IF(AND($K6&lt;&gt;"",$B6&lt;&gt;"",$K6&lt;$B6),"Outcome date is before date added",IF($K6&gt;Lists!$B$2,"Outcome date is after report date",IF(AND(OR($G6="Closed - Won",$G6="Closed - Lost"),$K6=""),"Closed lead needs outcome date",IF(AND(OR($G6="Closed - Won",$G6="Closed - Lost"),$L6=""),"Closed lead needs outcome",IF(AND($G6="Closed - Lost",$M6=""),"Closed-lost lead needs lost reason",IF(AND($G6&lt;&gt;"Closed - Won",$G6&lt;&gt;"Closed - Lost",OR($K6&lt;&gt;"",$L6&lt;&gt;"",$M6&lt;&gt;"")),"Open lead has outcome data","")))))))))))</f>
        <v/>
      </c>
      <c r="T6" s="12" t="inlineStr">
        <is>
          <t>Closed outcome entered for this fictional record.</t>
        </is>
      </c>
    </row>
    <row r="7" ht="31" customHeight="1">
      <c r="A7" s="8" t="inlineStr">
        <is>
          <t>LT-0006</t>
        </is>
      </c>
      <c r="B7" s="26" t="n">
        <v>46218</v>
      </c>
      <c r="C7" s="16" t="inlineStr">
        <is>
          <t>Fictional Cafe Fable</t>
        </is>
      </c>
      <c r="D7" s="16" t="inlineStr">
        <is>
          <t>Workers' Compensation</t>
        </is>
      </c>
      <c r="E7" s="8" t="inlineStr">
        <is>
          <t>Community Event</t>
        </is>
      </c>
      <c r="F7" s="8" t="inlineStr">
        <is>
          <t>Sales Rep C</t>
        </is>
      </c>
      <c r="G7" s="8" t="inlineStr">
        <is>
          <t>Closed - Lost</t>
        </is>
      </c>
      <c r="H7" s="26" t="n">
        <v>46223</v>
      </c>
      <c r="I7" s="26" t="n"/>
      <c r="J7" s="16" t="n"/>
      <c r="K7" s="26" t="n">
        <v>46232</v>
      </c>
      <c r="L7" s="16" t="inlineStr">
        <is>
          <t>Not Placed</t>
        </is>
      </c>
      <c r="M7" s="16" t="inlineStr">
        <is>
          <t>Chose Another Agency</t>
        </is>
      </c>
      <c r="N7" s="13">
        <f>IF(OR($A7="",$B7="",$B7&gt;Lists!$B$2),"",Lists!$B$2-$B7)</f>
        <v/>
      </c>
      <c r="O7" s="13">
        <f>IF(OR($A7="",$H7="",$H7&gt;Lists!$B$2),"",Lists!$B$2-$H7)</f>
        <v/>
      </c>
      <c r="P7" s="14">
        <f>IF($A7="","",IF(OR($G7="Closed - Won",$G7="Closed - Lost"),"Closed",IF(OR($I7="",$J7=""),"Missing next action",IF($I7&lt;Lists!$B$2,"Overdue",IF($I7&lt;=Lists!$B$2+Lists!$B$4,"Due soon","Scheduled")))))</f>
        <v/>
      </c>
      <c r="Q7" s="14">
        <f>IF($A7="","",IF(OR($G7="Closed - Won",$G7="Closed - Lost"),"Closed",IF($H7="","No contact recorded",IF($H7&gt;Lists!$B$2,"Check date",IF($O7&gt;Lists!$B$3,"Stale","Current")))))</f>
        <v/>
      </c>
      <c r="R7" s="14">
        <f>IF($A7="","",IF($B7="","Missing date added",IF($C7="","Missing lead name",IF($D7="","Missing product interest",IF($E7="","Missing lead source",IF($F7="","Missing owner",IF($G7="","Missing stage",IF(COUNTIF($A$2:$A$201,$A7)&gt;1,"Duplicate Lead ID",""))))))))</f>
        <v/>
      </c>
      <c r="S7" s="14">
        <f>IF($A7="","",IF($B7&gt;Lists!$B$2,"Date added is after report date",IF(AND($H7&lt;&gt;"",$B7&lt;&gt;"",$H7&lt;$B7),"Last contact is before date added",IF($H7&gt;Lists!$B$2,"Last contact is after report date",IF(AND($I7&lt;&gt;"",$B7&lt;&gt;"",$I7&lt;$B7),"Next action is before date added",IF(AND($K7&lt;&gt;"",$B7&lt;&gt;"",$K7&lt;$B7),"Outcome date is before date added",IF($K7&gt;Lists!$B$2,"Outcome date is after report date",IF(AND(OR($G7="Closed - Won",$G7="Closed - Lost"),$K7=""),"Closed lead needs outcome date",IF(AND(OR($G7="Closed - Won",$G7="Closed - Lost"),$L7=""),"Closed lead needs outcome",IF(AND($G7="Closed - Lost",$M7=""),"Closed-lost lead needs lost reason",IF(AND($G7&lt;&gt;"Closed - Won",$G7&lt;&gt;"Closed - Lost",OR($K7&lt;&gt;"",$L7&lt;&gt;"",$M7&lt;&gt;"")),"Open lead has outcome data","")))))))))))</f>
        <v/>
      </c>
      <c r="T7" s="16" t="inlineStr">
        <is>
          <t>Closed-lost outcome entered for this fictional record.</t>
        </is>
      </c>
    </row>
    <row r="8" ht="31" customHeight="1">
      <c r="A8" s="6" t="inlineStr">
        <is>
          <t>LT-0007</t>
        </is>
      </c>
      <c r="B8" s="25" t="n">
        <v>46274</v>
      </c>
      <c r="C8" s="12" t="inlineStr">
        <is>
          <t>Fictional Household Grove</t>
        </is>
      </c>
      <c r="D8" s="12" t="inlineStr">
        <is>
          <t>Renters</t>
        </is>
      </c>
      <c r="E8" s="6" t="inlineStr">
        <is>
          <t>Inbound Call</t>
        </is>
      </c>
      <c r="F8" s="6" t="inlineStr">
        <is>
          <t>Unassigned</t>
        </is>
      </c>
      <c r="G8" s="6" t="inlineStr">
        <is>
          <t>New</t>
        </is>
      </c>
      <c r="H8" s="25" t="n"/>
      <c r="I8" s="25" t="n"/>
      <c r="J8" s="12" t="n"/>
      <c r="K8" s="25" t="n"/>
      <c r="L8" s="12" t="n"/>
      <c r="M8" s="12" t="n"/>
      <c r="N8" s="13">
        <f>IF(OR($A8="",$B8="",$B8&gt;Lists!$B$2),"",Lists!$B$2-$B8)</f>
        <v/>
      </c>
      <c r="O8" s="13">
        <f>IF(OR($A8="",$H8="",$H8&gt;Lists!$B$2),"",Lists!$B$2-$H8)</f>
        <v/>
      </c>
      <c r="P8" s="14">
        <f>IF($A8="","",IF(OR($G8="Closed - Won",$G8="Closed - Lost"),"Closed",IF(OR($I8="",$J8=""),"Missing next action",IF($I8&lt;Lists!$B$2,"Overdue",IF($I8&lt;=Lists!$B$2+Lists!$B$4,"Due soon","Scheduled")))))</f>
        <v/>
      </c>
      <c r="Q8" s="14">
        <f>IF($A8="","",IF(OR($G8="Closed - Won",$G8="Closed - Lost"),"Closed",IF($H8="","No contact recorded",IF($H8&gt;Lists!$B$2,"Check date",IF($O8&gt;Lists!$B$3,"Stale","Current")))))</f>
        <v/>
      </c>
      <c r="R8" s="14">
        <f>IF($A8="","",IF($B8="","Missing date added",IF($C8="","Missing lead name",IF($D8="","Missing product interest",IF($E8="","Missing lead source",IF($F8="","Missing owner",IF($G8="","Missing stage",IF(COUNTIF($A$2:$A$201,$A8)&gt;1,"Duplicate Lead ID",""))))))))</f>
        <v/>
      </c>
      <c r="S8" s="14">
        <f>IF($A8="","",IF($B8&gt;Lists!$B$2,"Date added is after report date",IF(AND($H8&lt;&gt;"",$B8&lt;&gt;"",$H8&lt;$B8),"Last contact is before date added",IF($H8&gt;Lists!$B$2,"Last contact is after report date",IF(AND($I8&lt;&gt;"",$B8&lt;&gt;"",$I8&lt;$B8),"Next action is before date added",IF(AND($K8&lt;&gt;"",$B8&lt;&gt;"",$K8&lt;$B8),"Outcome date is before date added",IF($K8&gt;Lists!$B$2,"Outcome date is after report date",IF(AND(OR($G8="Closed - Won",$G8="Closed - Lost"),$K8=""),"Closed lead needs outcome date",IF(AND(OR($G8="Closed - Won",$G8="Closed - Lost"),$L8=""),"Closed lead needs outcome",IF(AND($G8="Closed - Lost",$M8=""),"Closed-lost lead needs lost reason",IF(AND($G8&lt;&gt;"Closed - Won",$G8&lt;&gt;"Closed - Lost",OR($K8&lt;&gt;"",$L8&lt;&gt;"",$M8&lt;&gt;"")),"Open lead has outcome data","")))))))))))</f>
        <v/>
      </c>
      <c r="T8" s="12" t="inlineStr">
        <is>
          <t>New record awaiting assignment and a next action.</t>
        </is>
      </c>
    </row>
    <row r="9" ht="31" customHeight="1">
      <c r="A9" s="8" t="inlineStr">
        <is>
          <t>LT-0008</t>
        </is>
      </c>
      <c r="B9" s="26" t="n">
        <v>46262</v>
      </c>
      <c r="C9" s="16" t="inlineStr">
        <is>
          <t>Fictional Services Harbor</t>
        </is>
      </c>
      <c r="D9" s="16" t="inlineStr">
        <is>
          <t>Commercial General Liability</t>
        </is>
      </c>
      <c r="E9" s="8" t="inlineStr">
        <is>
          <t>Partner Referral</t>
        </is>
      </c>
      <c r="F9" s="8" t="inlineStr">
        <is>
          <t>Sales Rep A</t>
        </is>
      </c>
      <c r="G9" s="8" t="inlineStr">
        <is>
          <t>Contacted</t>
        </is>
      </c>
      <c r="H9" s="26" t="n">
        <v>46266</v>
      </c>
      <c r="I9" s="26" t="n">
        <v>46277</v>
      </c>
      <c r="J9" s="16" t="inlineStr">
        <is>
          <t>Collect Information</t>
        </is>
      </c>
      <c r="K9" s="26" t="n"/>
      <c r="L9" s="16" t="n"/>
      <c r="M9" s="16" t="n"/>
      <c r="N9" s="13">
        <f>IF(OR($A9="",$B9="",$B9&gt;Lists!$B$2),"",Lists!$B$2-$B9)</f>
        <v/>
      </c>
      <c r="O9" s="13">
        <f>IF(OR($A9="",$H9="",$H9&gt;Lists!$B$2),"",Lists!$B$2-$H9)</f>
        <v/>
      </c>
      <c r="P9" s="14">
        <f>IF($A9="","",IF(OR($G9="Closed - Won",$G9="Closed - Lost"),"Closed",IF(OR($I9="",$J9=""),"Missing next action",IF($I9&lt;Lists!$B$2,"Overdue",IF($I9&lt;=Lists!$B$2+Lists!$B$4,"Due soon","Scheduled")))))</f>
        <v/>
      </c>
      <c r="Q9" s="14">
        <f>IF($A9="","",IF(OR($G9="Closed - Won",$G9="Closed - Lost"),"Closed",IF($H9="","No contact recorded",IF($H9&gt;Lists!$B$2,"Check date",IF($O9&gt;Lists!$B$3,"Stale","Current")))))</f>
        <v/>
      </c>
      <c r="R9" s="14">
        <f>IF($A9="","",IF($B9="","Missing date added",IF($C9="","Missing lead name",IF($D9="","Missing product interest",IF($E9="","Missing lead source",IF($F9="","Missing owner",IF($G9="","Missing stage",IF(COUNTIF($A$2:$A$201,$A9)&gt;1,"Duplicate Lead ID",""))))))))</f>
        <v/>
      </c>
      <c r="S9" s="14">
        <f>IF($A9="","",IF($B9&gt;Lists!$B$2,"Date added is after report date",IF(AND($H9&lt;&gt;"",$B9&lt;&gt;"",$H9&lt;$B9),"Last contact is before date added",IF($H9&gt;Lists!$B$2,"Last contact is after report date",IF(AND($I9&lt;&gt;"",$B9&lt;&gt;"",$I9&lt;$B9),"Next action is before date added",IF(AND($K9&lt;&gt;"",$B9&lt;&gt;"",$K9&lt;$B9),"Outcome date is before date added",IF($K9&gt;Lists!$B$2,"Outcome date is after report date",IF(AND(OR($G9="Closed - Won",$G9="Closed - Lost"),$K9=""),"Closed lead needs outcome date",IF(AND(OR($G9="Closed - Won",$G9="Closed - Lost"),$L9=""),"Closed lead needs outcome",IF(AND($G9="Closed - Lost",$M9=""),"Closed-lost lead needs lost reason",IF(AND($G9&lt;&gt;"Closed - Won",$G9&lt;&gt;"Closed - Lost",OR($K9&lt;&gt;"",$L9&lt;&gt;"",$M9&lt;&gt;"")),"Open lead has outcome data","")))))))))))</f>
        <v/>
      </c>
      <c r="T9" s="16" t="inlineStr">
        <is>
          <t>Partner referral information is being collected.</t>
        </is>
      </c>
    </row>
    <row r="10" ht="31" customHeight="1">
      <c r="A10" s="6" t="inlineStr">
        <is>
          <t>LT-0009</t>
        </is>
      </c>
      <c r="B10" s="25" t="n">
        <v>46244</v>
      </c>
      <c r="C10" s="12" t="inlineStr">
        <is>
          <t>Fictional Household Indigo</t>
        </is>
      </c>
      <c r="D10" s="12" t="inlineStr">
        <is>
          <t>Life</t>
        </is>
      </c>
      <c r="E10" s="6" t="inlineStr">
        <is>
          <t>Other</t>
        </is>
      </c>
      <c r="F10" s="6" t="inlineStr">
        <is>
          <t>Sales Rep B</t>
        </is>
      </c>
      <c r="G10" s="6" t="inlineStr">
        <is>
          <t>Qualified</t>
        </is>
      </c>
      <c r="H10" s="25" t="n">
        <v>46254</v>
      </c>
      <c r="I10" s="25" t="n">
        <v>46266</v>
      </c>
      <c r="J10" s="12" t="inlineStr">
        <is>
          <t>Follow-up Call</t>
        </is>
      </c>
      <c r="K10" s="25" t="n"/>
      <c r="L10" s="12" t="n"/>
      <c r="M10" s="12" t="n"/>
      <c r="N10" s="13">
        <f>IF(OR($A10="",$B10="",$B10&gt;Lists!$B$2),"",Lists!$B$2-$B10)</f>
        <v/>
      </c>
      <c r="O10" s="13">
        <f>IF(OR($A10="",$H10="",$H10&gt;Lists!$B$2),"",Lists!$B$2-$H10)</f>
        <v/>
      </c>
      <c r="P10" s="14">
        <f>IF($A10="","",IF(OR($G10="Closed - Won",$G10="Closed - Lost"),"Closed",IF(OR($I10="",$J10=""),"Missing next action",IF($I10&lt;Lists!$B$2,"Overdue",IF($I10&lt;=Lists!$B$2+Lists!$B$4,"Due soon","Scheduled")))))</f>
        <v/>
      </c>
      <c r="Q10" s="14">
        <f>IF($A10="","",IF(OR($G10="Closed - Won",$G10="Closed - Lost"),"Closed",IF($H10="","No contact recorded",IF($H10&gt;Lists!$B$2,"Check date",IF($O10&gt;Lists!$B$3,"Stale","Current")))))</f>
        <v/>
      </c>
      <c r="R10" s="14">
        <f>IF($A10="","",IF($B10="","Missing date added",IF($C10="","Missing lead name",IF($D10="","Missing product interest",IF($E10="","Missing lead source",IF($F10="","Missing owner",IF($G10="","Missing stage",IF(COUNTIF($A$2:$A$201,$A10)&gt;1,"Duplicate Lead ID",""))))))))</f>
        <v/>
      </c>
      <c r="S10" s="14">
        <f>IF($A10="","",IF($B10&gt;Lists!$B$2,"Date added is after report date",IF(AND($H10&lt;&gt;"",$B10&lt;&gt;"",$H10&lt;$B10),"Last contact is before date added",IF($H10&gt;Lists!$B$2,"Last contact is after report date",IF(AND($I10&lt;&gt;"",$B10&lt;&gt;"",$I10&lt;$B10),"Next action is before date added",IF(AND($K10&lt;&gt;"",$B10&lt;&gt;"",$K10&lt;$B10),"Outcome date is before date added",IF($K10&gt;Lists!$B$2,"Outcome date is after report date",IF(AND(OR($G10="Closed - Won",$G10="Closed - Lost"),$K10=""),"Closed lead needs outcome date",IF(AND(OR($G10="Closed - Won",$G10="Closed - Lost"),$L10=""),"Closed lead needs outcome",IF(AND($G10="Closed - Lost",$M10=""),"Closed-lost lead needs lost reason",IF(AND($G10&lt;&gt;"Closed - Won",$G10&lt;&gt;"Closed - Lost",OR($K10&lt;&gt;"",$L10&lt;&gt;"",$M10&lt;&gt;"")),"Open lead has outcome data","")))))))))))</f>
        <v/>
      </c>
      <c r="T10" s="12" t="inlineStr">
        <is>
          <t>Follow-up date has passed as of the report date.</t>
        </is>
      </c>
    </row>
    <row r="11" ht="31" customHeight="1">
      <c r="A11" s="8" t="inlineStr">
        <is>
          <t>LT-0010</t>
        </is>
      </c>
      <c r="B11" s="26" t="n">
        <v>46252</v>
      </c>
      <c r="C11" s="16" t="inlineStr">
        <is>
          <t>Fictional Auto Repair Juniper</t>
        </is>
      </c>
      <c r="D11" s="16" t="inlineStr">
        <is>
          <t>Commercial Auto</t>
        </is>
      </c>
      <c r="E11" s="8" t="inlineStr">
        <is>
          <t>Agency Website</t>
        </is>
      </c>
      <c r="F11" s="8" t="inlineStr">
        <is>
          <t>Sales Rep C</t>
        </is>
      </c>
      <c r="G11" s="8" t="inlineStr">
        <is>
          <t>Quote Requested</t>
        </is>
      </c>
      <c r="H11" s="26" t="n">
        <v>46270</v>
      </c>
      <c r="I11" s="26" t="n">
        <v>46285</v>
      </c>
      <c r="J11" s="16" t="inlineStr">
        <is>
          <t>Request Quote</t>
        </is>
      </c>
      <c r="K11" s="26" t="n"/>
      <c r="L11" s="16" t="n"/>
      <c r="M11" s="16" t="n"/>
      <c r="N11" s="13">
        <f>IF(OR($A11="",$B11="",$B11&gt;Lists!$B$2),"",Lists!$B$2-$B11)</f>
        <v/>
      </c>
      <c r="O11" s="13">
        <f>IF(OR($A11="",$H11="",$H11&gt;Lists!$B$2),"",Lists!$B$2-$H11)</f>
        <v/>
      </c>
      <c r="P11" s="14">
        <f>IF($A11="","",IF(OR($G11="Closed - Won",$G11="Closed - Lost"),"Closed",IF(OR($I11="",$J11=""),"Missing next action",IF($I11&lt;Lists!$B$2,"Overdue",IF($I11&lt;=Lists!$B$2+Lists!$B$4,"Due soon","Scheduled")))))</f>
        <v/>
      </c>
      <c r="Q11" s="14">
        <f>IF($A11="","",IF(OR($G11="Closed - Won",$G11="Closed - Lost"),"Closed",IF($H11="","No contact recorded",IF($H11&gt;Lists!$B$2,"Check date",IF($O11&gt;Lists!$B$3,"Stale","Current")))))</f>
        <v/>
      </c>
      <c r="R11" s="14">
        <f>IF($A11="","",IF($B11="","Missing date added",IF($C11="","Missing lead name",IF($D11="","Missing product interest",IF($E11="","Missing lead source",IF($F11="","Missing owner",IF($G11="","Missing stage",IF(COUNTIF($A$2:$A$201,$A11)&gt;1,"Duplicate Lead ID",""))))))))</f>
        <v/>
      </c>
      <c r="S11" s="14">
        <f>IF($A11="","",IF($B11&gt;Lists!$B$2,"Date added is after report date",IF(AND($H11&lt;&gt;"",$B11&lt;&gt;"",$H11&lt;$B11),"Last contact is before date added",IF($H11&gt;Lists!$B$2,"Last contact is after report date",IF(AND($I11&lt;&gt;"",$B11&lt;&gt;"",$I11&lt;$B11),"Next action is before date added",IF(AND($K11&lt;&gt;"",$B11&lt;&gt;"",$K11&lt;$B11),"Outcome date is before date added",IF($K11&gt;Lists!$B$2,"Outcome date is after report date",IF(AND(OR($G11="Closed - Won",$G11="Closed - Lost"),$K11=""),"Closed lead needs outcome date",IF(AND(OR($G11="Closed - Won",$G11="Closed - Lost"),$L11=""),"Closed lead needs outcome",IF(AND($G11="Closed - Lost",$M11=""),"Closed-lost lead needs lost reason",IF(AND($G11&lt;&gt;"Closed - Won",$G11&lt;&gt;"Closed - Lost",OR($K11&lt;&gt;"",$L11&lt;&gt;"",$M11&lt;&gt;"")),"Open lead has outcome data","")))))))))))</f>
        <v/>
      </c>
      <c r="T11" s="16" t="inlineStr">
        <is>
          <t>Quote request activity is scheduled.</t>
        </is>
      </c>
    </row>
    <row r="12" ht="22" customHeight="1">
      <c r="A12" s="6" t="n"/>
      <c r="B12" s="25" t="n"/>
      <c r="C12" s="12" t="n"/>
      <c r="D12" s="12" t="n"/>
      <c r="E12" s="6" t="n"/>
      <c r="F12" s="6" t="n"/>
      <c r="G12" s="6" t="n"/>
      <c r="H12" s="25" t="n"/>
      <c r="I12" s="25" t="n"/>
      <c r="J12" s="12" t="n"/>
      <c r="K12" s="25" t="n"/>
      <c r="L12" s="12" t="n"/>
      <c r="M12" s="12" t="n"/>
      <c r="N12" s="13">
        <f>IF(OR($A12="",$B12="",$B12&gt;Lists!$B$2),"",Lists!$B$2-$B12)</f>
        <v/>
      </c>
      <c r="O12" s="13">
        <f>IF(OR($A12="",$H12="",$H12&gt;Lists!$B$2),"",Lists!$B$2-$H12)</f>
        <v/>
      </c>
      <c r="P12" s="14">
        <f>IF($A12="","",IF(OR($G12="Closed - Won",$G12="Closed - Lost"),"Closed",IF(OR($I12="",$J12=""),"Missing next action",IF($I12&lt;Lists!$B$2,"Overdue",IF($I12&lt;=Lists!$B$2+Lists!$B$4,"Due soon","Scheduled")))))</f>
        <v/>
      </c>
      <c r="Q12" s="14">
        <f>IF($A12="","",IF(OR($G12="Closed - Won",$G12="Closed - Lost"),"Closed",IF($H12="","No contact recorded",IF($H12&gt;Lists!$B$2,"Check date",IF($O12&gt;Lists!$B$3,"Stale","Current")))))</f>
        <v/>
      </c>
      <c r="R12" s="14">
        <f>IF($A12="","",IF($B12="","Missing date added",IF($C12="","Missing lead name",IF($D12="","Missing product interest",IF($E12="","Missing lead source",IF($F12="","Missing owner",IF($G12="","Missing stage",IF(COUNTIF($A$2:$A$201,$A12)&gt;1,"Duplicate Lead ID",""))))))))</f>
        <v/>
      </c>
      <c r="S12" s="14">
        <f>IF($A12="","",IF($B12&gt;Lists!$B$2,"Date added is after report date",IF(AND($H12&lt;&gt;"",$B12&lt;&gt;"",$H12&lt;$B12),"Last contact is before date added",IF($H12&gt;Lists!$B$2,"Last contact is after report date",IF(AND($I12&lt;&gt;"",$B12&lt;&gt;"",$I12&lt;$B12),"Next action is before date added",IF(AND($K12&lt;&gt;"",$B12&lt;&gt;"",$K12&lt;$B12),"Outcome date is before date added",IF($K12&gt;Lists!$B$2,"Outcome date is after report date",IF(AND(OR($G12="Closed - Won",$G12="Closed - Lost"),$K12=""),"Closed lead needs outcome date",IF(AND(OR($G12="Closed - Won",$G12="Closed - Lost"),$L12=""),"Closed lead needs outcome",IF(AND($G12="Closed - Lost",$M12=""),"Closed-lost lead needs lost reason",IF(AND($G12&lt;&gt;"Closed - Won",$G12&lt;&gt;"Closed - Lost",OR($K12&lt;&gt;"",$L12&lt;&gt;"",$M12&lt;&gt;"")),"Open lead has outcome data","")))))))))))</f>
        <v/>
      </c>
      <c r="T12" s="12" t="n"/>
    </row>
    <row r="13" ht="22" customHeight="1">
      <c r="A13" s="8" t="n"/>
      <c r="B13" s="26" t="n"/>
      <c r="C13" s="16" t="n"/>
      <c r="D13" s="16" t="n"/>
      <c r="E13" s="8" t="n"/>
      <c r="F13" s="8" t="n"/>
      <c r="G13" s="8" t="n"/>
      <c r="H13" s="26" t="n"/>
      <c r="I13" s="26" t="n"/>
      <c r="J13" s="16" t="n"/>
      <c r="K13" s="26" t="n"/>
      <c r="L13" s="16" t="n"/>
      <c r="M13" s="16" t="n"/>
      <c r="N13" s="13">
        <f>IF(OR($A13="",$B13="",$B13&gt;Lists!$B$2),"",Lists!$B$2-$B13)</f>
        <v/>
      </c>
      <c r="O13" s="13">
        <f>IF(OR($A13="",$H13="",$H13&gt;Lists!$B$2),"",Lists!$B$2-$H13)</f>
        <v/>
      </c>
      <c r="P13" s="14">
        <f>IF($A13="","",IF(OR($G13="Closed - Won",$G13="Closed - Lost"),"Closed",IF(OR($I13="",$J13=""),"Missing next action",IF($I13&lt;Lists!$B$2,"Overdue",IF($I13&lt;=Lists!$B$2+Lists!$B$4,"Due soon","Scheduled")))))</f>
        <v/>
      </c>
      <c r="Q13" s="14">
        <f>IF($A13="","",IF(OR($G13="Closed - Won",$G13="Closed - Lost"),"Closed",IF($H13="","No contact recorded",IF($H13&gt;Lists!$B$2,"Check date",IF($O13&gt;Lists!$B$3,"Stale","Current")))))</f>
        <v/>
      </c>
      <c r="R13" s="14">
        <f>IF($A13="","",IF($B13="","Missing date added",IF($C13="","Missing lead name",IF($D13="","Missing product interest",IF($E13="","Missing lead source",IF($F13="","Missing owner",IF($G13="","Missing stage",IF(COUNTIF($A$2:$A$201,$A13)&gt;1,"Duplicate Lead ID",""))))))))</f>
        <v/>
      </c>
      <c r="S13" s="14">
        <f>IF($A13="","",IF($B13&gt;Lists!$B$2,"Date added is after report date",IF(AND($H13&lt;&gt;"",$B13&lt;&gt;"",$H13&lt;$B13),"Last contact is before date added",IF($H13&gt;Lists!$B$2,"Last contact is after report date",IF(AND($I13&lt;&gt;"",$B13&lt;&gt;"",$I13&lt;$B13),"Next action is before date added",IF(AND($K13&lt;&gt;"",$B13&lt;&gt;"",$K13&lt;$B13),"Outcome date is before date added",IF($K13&gt;Lists!$B$2,"Outcome date is after report date",IF(AND(OR($G13="Closed - Won",$G13="Closed - Lost"),$K13=""),"Closed lead needs outcome date",IF(AND(OR($G13="Closed - Won",$G13="Closed - Lost"),$L13=""),"Closed lead needs outcome",IF(AND($G13="Closed - Lost",$M13=""),"Closed-lost lead needs lost reason",IF(AND($G13&lt;&gt;"Closed - Won",$G13&lt;&gt;"Closed - Lost",OR($K13&lt;&gt;"",$L13&lt;&gt;"",$M13&lt;&gt;"")),"Open lead has outcome data","")))))))))))</f>
        <v/>
      </c>
      <c r="T13" s="16" t="n"/>
    </row>
    <row r="14" ht="22" customHeight="1">
      <c r="A14" s="6" t="n"/>
      <c r="B14" s="25" t="n"/>
      <c r="C14" s="12" t="n"/>
      <c r="D14" s="12" t="n"/>
      <c r="E14" s="6" t="n"/>
      <c r="F14" s="6" t="n"/>
      <c r="G14" s="6" t="n"/>
      <c r="H14" s="25" t="n"/>
      <c r="I14" s="25" t="n"/>
      <c r="J14" s="12" t="n"/>
      <c r="K14" s="25" t="n"/>
      <c r="L14" s="12" t="n"/>
      <c r="M14" s="12" t="n"/>
      <c r="N14" s="13">
        <f>IF(OR($A14="",$B14="",$B14&gt;Lists!$B$2),"",Lists!$B$2-$B14)</f>
        <v/>
      </c>
      <c r="O14" s="13">
        <f>IF(OR($A14="",$H14="",$H14&gt;Lists!$B$2),"",Lists!$B$2-$H14)</f>
        <v/>
      </c>
      <c r="P14" s="14">
        <f>IF($A14="","",IF(OR($G14="Closed - Won",$G14="Closed - Lost"),"Closed",IF(OR($I14="",$J14=""),"Missing next action",IF($I14&lt;Lists!$B$2,"Overdue",IF($I14&lt;=Lists!$B$2+Lists!$B$4,"Due soon","Scheduled")))))</f>
        <v/>
      </c>
      <c r="Q14" s="14">
        <f>IF($A14="","",IF(OR($G14="Closed - Won",$G14="Closed - Lost"),"Closed",IF($H14="","No contact recorded",IF($H14&gt;Lists!$B$2,"Check date",IF($O14&gt;Lists!$B$3,"Stale","Current")))))</f>
        <v/>
      </c>
      <c r="R14" s="14">
        <f>IF($A14="","",IF($B14="","Missing date added",IF($C14="","Missing lead name",IF($D14="","Missing product interest",IF($E14="","Missing lead source",IF($F14="","Missing owner",IF($G14="","Missing stage",IF(COUNTIF($A$2:$A$201,$A14)&gt;1,"Duplicate Lead ID",""))))))))</f>
        <v/>
      </c>
      <c r="S14" s="14">
        <f>IF($A14="","",IF($B14&gt;Lists!$B$2,"Date added is after report date",IF(AND($H14&lt;&gt;"",$B14&lt;&gt;"",$H14&lt;$B14),"Last contact is before date added",IF($H14&gt;Lists!$B$2,"Last contact is after report date",IF(AND($I14&lt;&gt;"",$B14&lt;&gt;"",$I14&lt;$B14),"Next action is before date added",IF(AND($K14&lt;&gt;"",$B14&lt;&gt;"",$K14&lt;$B14),"Outcome date is before date added",IF($K14&gt;Lists!$B$2,"Outcome date is after report date",IF(AND(OR($G14="Closed - Won",$G14="Closed - Lost"),$K14=""),"Closed lead needs outcome date",IF(AND(OR($G14="Closed - Won",$G14="Closed - Lost"),$L14=""),"Closed lead needs outcome",IF(AND($G14="Closed - Lost",$M14=""),"Closed-lost lead needs lost reason",IF(AND($G14&lt;&gt;"Closed - Won",$G14&lt;&gt;"Closed - Lost",OR($K14&lt;&gt;"",$L14&lt;&gt;"",$M14&lt;&gt;"")),"Open lead has outcome data","")))))))))))</f>
        <v/>
      </c>
      <c r="T14" s="12" t="n"/>
    </row>
    <row r="15" ht="22" customHeight="1">
      <c r="A15" s="8" t="n"/>
      <c r="B15" s="26" t="n"/>
      <c r="C15" s="16" t="n"/>
      <c r="D15" s="16" t="n"/>
      <c r="E15" s="8" t="n"/>
      <c r="F15" s="8" t="n"/>
      <c r="G15" s="8" t="n"/>
      <c r="H15" s="26" t="n"/>
      <c r="I15" s="26" t="n"/>
      <c r="J15" s="16" t="n"/>
      <c r="K15" s="26" t="n"/>
      <c r="L15" s="16" t="n"/>
      <c r="M15" s="16" t="n"/>
      <c r="N15" s="13">
        <f>IF(OR($A15="",$B15="",$B15&gt;Lists!$B$2),"",Lists!$B$2-$B15)</f>
        <v/>
      </c>
      <c r="O15" s="13">
        <f>IF(OR($A15="",$H15="",$H15&gt;Lists!$B$2),"",Lists!$B$2-$H15)</f>
        <v/>
      </c>
      <c r="P15" s="14">
        <f>IF($A15="","",IF(OR($G15="Closed - Won",$G15="Closed - Lost"),"Closed",IF(OR($I15="",$J15=""),"Missing next action",IF($I15&lt;Lists!$B$2,"Overdue",IF($I15&lt;=Lists!$B$2+Lists!$B$4,"Due soon","Scheduled")))))</f>
        <v/>
      </c>
      <c r="Q15" s="14">
        <f>IF($A15="","",IF(OR($G15="Closed - Won",$G15="Closed - Lost"),"Closed",IF($H15="","No contact recorded",IF($H15&gt;Lists!$B$2,"Check date",IF($O15&gt;Lists!$B$3,"Stale","Current")))))</f>
        <v/>
      </c>
      <c r="R15" s="14">
        <f>IF($A15="","",IF($B15="","Missing date added",IF($C15="","Missing lead name",IF($D15="","Missing product interest",IF($E15="","Missing lead source",IF($F15="","Missing owner",IF($G15="","Missing stage",IF(COUNTIF($A$2:$A$201,$A15)&gt;1,"Duplicate Lead ID",""))))))))</f>
        <v/>
      </c>
      <c r="S15" s="14">
        <f>IF($A15="","",IF($B15&gt;Lists!$B$2,"Date added is after report date",IF(AND($H15&lt;&gt;"",$B15&lt;&gt;"",$H15&lt;$B15),"Last contact is before date added",IF($H15&gt;Lists!$B$2,"Last contact is after report date",IF(AND($I15&lt;&gt;"",$B15&lt;&gt;"",$I15&lt;$B15),"Next action is before date added",IF(AND($K15&lt;&gt;"",$B15&lt;&gt;"",$K15&lt;$B15),"Outcome date is before date added",IF($K15&gt;Lists!$B$2,"Outcome date is after report date",IF(AND(OR($G15="Closed - Won",$G15="Closed - Lost"),$K15=""),"Closed lead needs outcome date",IF(AND(OR($G15="Closed - Won",$G15="Closed - Lost"),$L15=""),"Closed lead needs outcome",IF(AND($G15="Closed - Lost",$M15=""),"Closed-lost lead needs lost reason",IF(AND($G15&lt;&gt;"Closed - Won",$G15&lt;&gt;"Closed - Lost",OR($K15&lt;&gt;"",$L15&lt;&gt;"",$M15&lt;&gt;"")),"Open lead has outcome data","")))))))))))</f>
        <v/>
      </c>
      <c r="T15" s="16" t="n"/>
    </row>
    <row r="16" ht="22" customHeight="1">
      <c r="A16" s="6" t="n"/>
      <c r="B16" s="25" t="n"/>
      <c r="C16" s="12" t="n"/>
      <c r="D16" s="12" t="n"/>
      <c r="E16" s="6" t="n"/>
      <c r="F16" s="6" t="n"/>
      <c r="G16" s="6" t="n"/>
      <c r="H16" s="25" t="n"/>
      <c r="I16" s="25" t="n"/>
      <c r="J16" s="12" t="n"/>
      <c r="K16" s="25" t="n"/>
      <c r="L16" s="12" t="n"/>
      <c r="M16" s="12" t="n"/>
      <c r="N16" s="13">
        <f>IF(OR($A16="",$B16="",$B16&gt;Lists!$B$2),"",Lists!$B$2-$B16)</f>
        <v/>
      </c>
      <c r="O16" s="13">
        <f>IF(OR($A16="",$H16="",$H16&gt;Lists!$B$2),"",Lists!$B$2-$H16)</f>
        <v/>
      </c>
      <c r="P16" s="14">
        <f>IF($A16="","",IF(OR($G16="Closed - Won",$G16="Closed - Lost"),"Closed",IF(OR($I16="",$J16=""),"Missing next action",IF($I16&lt;Lists!$B$2,"Overdue",IF($I16&lt;=Lists!$B$2+Lists!$B$4,"Due soon","Scheduled")))))</f>
        <v/>
      </c>
      <c r="Q16" s="14">
        <f>IF($A16="","",IF(OR($G16="Closed - Won",$G16="Closed - Lost"),"Closed",IF($H16="","No contact recorded",IF($H16&gt;Lists!$B$2,"Check date",IF($O16&gt;Lists!$B$3,"Stale","Current")))))</f>
        <v/>
      </c>
      <c r="R16" s="14">
        <f>IF($A16="","",IF($B16="","Missing date added",IF($C16="","Missing lead name",IF($D16="","Missing product interest",IF($E16="","Missing lead source",IF($F16="","Missing owner",IF($G16="","Missing stage",IF(COUNTIF($A$2:$A$201,$A16)&gt;1,"Duplicate Lead ID",""))))))))</f>
        <v/>
      </c>
      <c r="S16" s="14">
        <f>IF($A16="","",IF($B16&gt;Lists!$B$2,"Date added is after report date",IF(AND($H16&lt;&gt;"",$B16&lt;&gt;"",$H16&lt;$B16),"Last contact is before date added",IF($H16&gt;Lists!$B$2,"Last contact is after report date",IF(AND($I16&lt;&gt;"",$B16&lt;&gt;"",$I16&lt;$B16),"Next action is before date added",IF(AND($K16&lt;&gt;"",$B16&lt;&gt;"",$K16&lt;$B16),"Outcome date is before date added",IF($K16&gt;Lists!$B$2,"Outcome date is after report date",IF(AND(OR($G16="Closed - Won",$G16="Closed - Lost"),$K16=""),"Closed lead needs outcome date",IF(AND(OR($G16="Closed - Won",$G16="Closed - Lost"),$L16=""),"Closed lead needs outcome",IF(AND($G16="Closed - Lost",$M16=""),"Closed-lost lead needs lost reason",IF(AND($G16&lt;&gt;"Closed - Won",$G16&lt;&gt;"Closed - Lost",OR($K16&lt;&gt;"",$L16&lt;&gt;"",$M16&lt;&gt;"")),"Open lead has outcome data","")))))))))))</f>
        <v/>
      </c>
      <c r="T16" s="12" t="n"/>
    </row>
    <row r="17" ht="22" customHeight="1">
      <c r="A17" s="8" t="n"/>
      <c r="B17" s="26" t="n"/>
      <c r="C17" s="16" t="n"/>
      <c r="D17" s="16" t="n"/>
      <c r="E17" s="8" t="n"/>
      <c r="F17" s="8" t="n"/>
      <c r="G17" s="8" t="n"/>
      <c r="H17" s="26" t="n"/>
      <c r="I17" s="26" t="n"/>
      <c r="J17" s="16" t="n"/>
      <c r="K17" s="26" t="n"/>
      <c r="L17" s="16" t="n"/>
      <c r="M17" s="16" t="n"/>
      <c r="N17" s="13">
        <f>IF(OR($A17="",$B17="",$B17&gt;Lists!$B$2),"",Lists!$B$2-$B17)</f>
        <v/>
      </c>
      <c r="O17" s="13">
        <f>IF(OR($A17="",$H17="",$H17&gt;Lists!$B$2),"",Lists!$B$2-$H17)</f>
        <v/>
      </c>
      <c r="P17" s="14">
        <f>IF($A17="","",IF(OR($G17="Closed - Won",$G17="Closed - Lost"),"Closed",IF(OR($I17="",$J17=""),"Missing next action",IF($I17&lt;Lists!$B$2,"Overdue",IF($I17&lt;=Lists!$B$2+Lists!$B$4,"Due soon","Scheduled")))))</f>
        <v/>
      </c>
      <c r="Q17" s="14">
        <f>IF($A17="","",IF(OR($G17="Closed - Won",$G17="Closed - Lost"),"Closed",IF($H17="","No contact recorded",IF($H17&gt;Lists!$B$2,"Check date",IF($O17&gt;Lists!$B$3,"Stale","Current")))))</f>
        <v/>
      </c>
      <c r="R17" s="14">
        <f>IF($A17="","",IF($B17="","Missing date added",IF($C17="","Missing lead name",IF($D17="","Missing product interest",IF($E17="","Missing lead source",IF($F17="","Missing owner",IF($G17="","Missing stage",IF(COUNTIF($A$2:$A$201,$A17)&gt;1,"Duplicate Lead ID",""))))))))</f>
        <v/>
      </c>
      <c r="S17" s="14">
        <f>IF($A17="","",IF($B17&gt;Lists!$B$2,"Date added is after report date",IF(AND($H17&lt;&gt;"",$B17&lt;&gt;"",$H17&lt;$B17),"Last contact is before date added",IF($H17&gt;Lists!$B$2,"Last contact is after report date",IF(AND($I17&lt;&gt;"",$B17&lt;&gt;"",$I17&lt;$B17),"Next action is before date added",IF(AND($K17&lt;&gt;"",$B17&lt;&gt;"",$K17&lt;$B17),"Outcome date is before date added",IF($K17&gt;Lists!$B$2,"Outcome date is after report date",IF(AND(OR($G17="Closed - Won",$G17="Closed - Lost"),$K17=""),"Closed lead needs outcome date",IF(AND(OR($G17="Closed - Won",$G17="Closed - Lost"),$L17=""),"Closed lead needs outcome",IF(AND($G17="Closed - Lost",$M17=""),"Closed-lost lead needs lost reason",IF(AND($G17&lt;&gt;"Closed - Won",$G17&lt;&gt;"Closed - Lost",OR($K17&lt;&gt;"",$L17&lt;&gt;"",$M17&lt;&gt;"")),"Open lead has outcome data","")))))))))))</f>
        <v/>
      </c>
      <c r="T17" s="16" t="n"/>
    </row>
    <row r="18" ht="22" customHeight="1">
      <c r="A18" s="6" t="n"/>
      <c r="B18" s="25" t="n"/>
      <c r="C18" s="12" t="n"/>
      <c r="D18" s="12" t="n"/>
      <c r="E18" s="6" t="n"/>
      <c r="F18" s="6" t="n"/>
      <c r="G18" s="6" t="n"/>
      <c r="H18" s="25" t="n"/>
      <c r="I18" s="25" t="n"/>
      <c r="J18" s="12" t="n"/>
      <c r="K18" s="25" t="n"/>
      <c r="L18" s="12" t="n"/>
      <c r="M18" s="12" t="n"/>
      <c r="N18" s="13">
        <f>IF(OR($A18="",$B18="",$B18&gt;Lists!$B$2),"",Lists!$B$2-$B18)</f>
        <v/>
      </c>
      <c r="O18" s="13">
        <f>IF(OR($A18="",$H18="",$H18&gt;Lists!$B$2),"",Lists!$B$2-$H18)</f>
        <v/>
      </c>
      <c r="P18" s="14">
        <f>IF($A18="","",IF(OR($G18="Closed - Won",$G18="Closed - Lost"),"Closed",IF(OR($I18="",$J18=""),"Missing next action",IF($I18&lt;Lists!$B$2,"Overdue",IF($I18&lt;=Lists!$B$2+Lists!$B$4,"Due soon","Scheduled")))))</f>
        <v/>
      </c>
      <c r="Q18" s="14">
        <f>IF($A18="","",IF(OR($G18="Closed - Won",$G18="Closed - Lost"),"Closed",IF($H18="","No contact recorded",IF($H18&gt;Lists!$B$2,"Check date",IF($O18&gt;Lists!$B$3,"Stale","Current")))))</f>
        <v/>
      </c>
      <c r="R18" s="14">
        <f>IF($A18="","",IF($B18="","Missing date added",IF($C18="","Missing lead name",IF($D18="","Missing product interest",IF($E18="","Missing lead source",IF($F18="","Missing owner",IF($G18="","Missing stage",IF(COUNTIF($A$2:$A$201,$A18)&gt;1,"Duplicate Lead ID",""))))))))</f>
        <v/>
      </c>
      <c r="S18" s="14">
        <f>IF($A18="","",IF($B18&gt;Lists!$B$2,"Date added is after report date",IF(AND($H18&lt;&gt;"",$B18&lt;&gt;"",$H18&lt;$B18),"Last contact is before date added",IF($H18&gt;Lists!$B$2,"Last contact is after report date",IF(AND($I18&lt;&gt;"",$B18&lt;&gt;"",$I18&lt;$B18),"Next action is before date added",IF(AND($K18&lt;&gt;"",$B18&lt;&gt;"",$K18&lt;$B18),"Outcome date is before date added",IF($K18&gt;Lists!$B$2,"Outcome date is after report date",IF(AND(OR($G18="Closed - Won",$G18="Closed - Lost"),$K18=""),"Closed lead needs outcome date",IF(AND(OR($G18="Closed - Won",$G18="Closed - Lost"),$L18=""),"Closed lead needs outcome",IF(AND($G18="Closed - Lost",$M18=""),"Closed-lost lead needs lost reason",IF(AND($G18&lt;&gt;"Closed - Won",$G18&lt;&gt;"Closed - Lost",OR($K18&lt;&gt;"",$L18&lt;&gt;"",$M18&lt;&gt;"")),"Open lead has outcome data","")))))))))))</f>
        <v/>
      </c>
      <c r="T18" s="12" t="n"/>
    </row>
    <row r="19" ht="22" customHeight="1">
      <c r="A19" s="8" t="n"/>
      <c r="B19" s="26" t="n"/>
      <c r="C19" s="16" t="n"/>
      <c r="D19" s="16" t="n"/>
      <c r="E19" s="8" t="n"/>
      <c r="F19" s="8" t="n"/>
      <c r="G19" s="8" t="n"/>
      <c r="H19" s="26" t="n"/>
      <c r="I19" s="26" t="n"/>
      <c r="J19" s="16" t="n"/>
      <c r="K19" s="26" t="n"/>
      <c r="L19" s="16" t="n"/>
      <c r="M19" s="16" t="n"/>
      <c r="N19" s="13">
        <f>IF(OR($A19="",$B19="",$B19&gt;Lists!$B$2),"",Lists!$B$2-$B19)</f>
        <v/>
      </c>
      <c r="O19" s="13">
        <f>IF(OR($A19="",$H19="",$H19&gt;Lists!$B$2),"",Lists!$B$2-$H19)</f>
        <v/>
      </c>
      <c r="P19" s="14">
        <f>IF($A19="","",IF(OR($G19="Closed - Won",$G19="Closed - Lost"),"Closed",IF(OR($I19="",$J19=""),"Missing next action",IF($I19&lt;Lists!$B$2,"Overdue",IF($I19&lt;=Lists!$B$2+Lists!$B$4,"Due soon","Scheduled")))))</f>
        <v/>
      </c>
      <c r="Q19" s="14">
        <f>IF($A19="","",IF(OR($G19="Closed - Won",$G19="Closed - Lost"),"Closed",IF($H19="","No contact recorded",IF($H19&gt;Lists!$B$2,"Check date",IF($O19&gt;Lists!$B$3,"Stale","Current")))))</f>
        <v/>
      </c>
      <c r="R19" s="14">
        <f>IF($A19="","",IF($B19="","Missing date added",IF($C19="","Missing lead name",IF($D19="","Missing product interest",IF($E19="","Missing lead source",IF($F19="","Missing owner",IF($G19="","Missing stage",IF(COUNTIF($A$2:$A$201,$A19)&gt;1,"Duplicate Lead ID",""))))))))</f>
        <v/>
      </c>
      <c r="S19" s="14">
        <f>IF($A19="","",IF($B19&gt;Lists!$B$2,"Date added is after report date",IF(AND($H19&lt;&gt;"",$B19&lt;&gt;"",$H19&lt;$B19),"Last contact is before date added",IF($H19&gt;Lists!$B$2,"Last contact is after report date",IF(AND($I19&lt;&gt;"",$B19&lt;&gt;"",$I19&lt;$B19),"Next action is before date added",IF(AND($K19&lt;&gt;"",$B19&lt;&gt;"",$K19&lt;$B19),"Outcome date is before date added",IF($K19&gt;Lists!$B$2,"Outcome date is after report date",IF(AND(OR($G19="Closed - Won",$G19="Closed - Lost"),$K19=""),"Closed lead needs outcome date",IF(AND(OR($G19="Closed - Won",$G19="Closed - Lost"),$L19=""),"Closed lead needs outcome",IF(AND($G19="Closed - Lost",$M19=""),"Closed-lost lead needs lost reason",IF(AND($G19&lt;&gt;"Closed - Won",$G19&lt;&gt;"Closed - Lost",OR($K19&lt;&gt;"",$L19&lt;&gt;"",$M19&lt;&gt;"")),"Open lead has outcome data","")))))))))))</f>
        <v/>
      </c>
      <c r="T19" s="16" t="n"/>
    </row>
    <row r="20" ht="22" customHeight="1">
      <c r="A20" s="6" t="n"/>
      <c r="B20" s="25" t="n"/>
      <c r="C20" s="12" t="n"/>
      <c r="D20" s="12" t="n"/>
      <c r="E20" s="6" t="n"/>
      <c r="F20" s="6" t="n"/>
      <c r="G20" s="6" t="n"/>
      <c r="H20" s="25" t="n"/>
      <c r="I20" s="25" t="n"/>
      <c r="J20" s="12" t="n"/>
      <c r="K20" s="25" t="n"/>
      <c r="L20" s="12" t="n"/>
      <c r="M20" s="12" t="n"/>
      <c r="N20" s="13">
        <f>IF(OR($A20="",$B20="",$B20&gt;Lists!$B$2),"",Lists!$B$2-$B20)</f>
        <v/>
      </c>
      <c r="O20" s="13">
        <f>IF(OR($A20="",$H20="",$H20&gt;Lists!$B$2),"",Lists!$B$2-$H20)</f>
        <v/>
      </c>
      <c r="P20" s="14">
        <f>IF($A20="","",IF(OR($G20="Closed - Won",$G20="Closed - Lost"),"Closed",IF(OR($I20="",$J20=""),"Missing next action",IF($I20&lt;Lists!$B$2,"Overdue",IF($I20&lt;=Lists!$B$2+Lists!$B$4,"Due soon","Scheduled")))))</f>
        <v/>
      </c>
      <c r="Q20" s="14">
        <f>IF($A20="","",IF(OR($G20="Closed - Won",$G20="Closed - Lost"),"Closed",IF($H20="","No contact recorded",IF($H20&gt;Lists!$B$2,"Check date",IF($O20&gt;Lists!$B$3,"Stale","Current")))))</f>
        <v/>
      </c>
      <c r="R20" s="14">
        <f>IF($A20="","",IF($B20="","Missing date added",IF($C20="","Missing lead name",IF($D20="","Missing product interest",IF($E20="","Missing lead source",IF($F20="","Missing owner",IF($G20="","Missing stage",IF(COUNTIF($A$2:$A$201,$A20)&gt;1,"Duplicate Lead ID",""))))))))</f>
        <v/>
      </c>
      <c r="S20" s="14">
        <f>IF($A20="","",IF($B20&gt;Lists!$B$2,"Date added is after report date",IF(AND($H20&lt;&gt;"",$B20&lt;&gt;"",$H20&lt;$B20),"Last contact is before date added",IF($H20&gt;Lists!$B$2,"Last contact is after report date",IF(AND($I20&lt;&gt;"",$B20&lt;&gt;"",$I20&lt;$B20),"Next action is before date added",IF(AND($K20&lt;&gt;"",$B20&lt;&gt;"",$K20&lt;$B20),"Outcome date is before date added",IF($K20&gt;Lists!$B$2,"Outcome date is after report date",IF(AND(OR($G20="Closed - Won",$G20="Closed - Lost"),$K20=""),"Closed lead needs outcome date",IF(AND(OR($G20="Closed - Won",$G20="Closed - Lost"),$L20=""),"Closed lead needs outcome",IF(AND($G20="Closed - Lost",$M20=""),"Closed-lost lead needs lost reason",IF(AND($G20&lt;&gt;"Closed - Won",$G20&lt;&gt;"Closed - Lost",OR($K20&lt;&gt;"",$L20&lt;&gt;"",$M20&lt;&gt;"")),"Open lead has outcome data","")))))))))))</f>
        <v/>
      </c>
      <c r="T20" s="12" t="n"/>
    </row>
    <row r="21" ht="22" customHeight="1">
      <c r="A21" s="8" t="n"/>
      <c r="B21" s="26" t="n"/>
      <c r="C21" s="16" t="n"/>
      <c r="D21" s="16" t="n"/>
      <c r="E21" s="8" t="n"/>
      <c r="F21" s="8" t="n"/>
      <c r="G21" s="8" t="n"/>
      <c r="H21" s="26" t="n"/>
      <c r="I21" s="26" t="n"/>
      <c r="J21" s="16" t="n"/>
      <c r="K21" s="26" t="n"/>
      <c r="L21" s="16" t="n"/>
      <c r="M21" s="16" t="n"/>
      <c r="N21" s="13">
        <f>IF(OR($A21="",$B21="",$B21&gt;Lists!$B$2),"",Lists!$B$2-$B21)</f>
        <v/>
      </c>
      <c r="O21" s="13">
        <f>IF(OR($A21="",$H21="",$H21&gt;Lists!$B$2),"",Lists!$B$2-$H21)</f>
        <v/>
      </c>
      <c r="P21" s="14">
        <f>IF($A21="","",IF(OR($G21="Closed - Won",$G21="Closed - Lost"),"Closed",IF(OR($I21="",$J21=""),"Missing next action",IF($I21&lt;Lists!$B$2,"Overdue",IF($I21&lt;=Lists!$B$2+Lists!$B$4,"Due soon","Scheduled")))))</f>
        <v/>
      </c>
      <c r="Q21" s="14">
        <f>IF($A21="","",IF(OR($G21="Closed - Won",$G21="Closed - Lost"),"Closed",IF($H21="","No contact recorded",IF($H21&gt;Lists!$B$2,"Check date",IF($O21&gt;Lists!$B$3,"Stale","Current")))))</f>
        <v/>
      </c>
      <c r="R21" s="14">
        <f>IF($A21="","",IF($B21="","Missing date added",IF($C21="","Missing lead name",IF($D21="","Missing product interest",IF($E21="","Missing lead source",IF($F21="","Missing owner",IF($G21="","Missing stage",IF(COUNTIF($A$2:$A$201,$A21)&gt;1,"Duplicate Lead ID",""))))))))</f>
        <v/>
      </c>
      <c r="S21" s="14">
        <f>IF($A21="","",IF($B21&gt;Lists!$B$2,"Date added is after report date",IF(AND($H21&lt;&gt;"",$B21&lt;&gt;"",$H21&lt;$B21),"Last contact is before date added",IF($H21&gt;Lists!$B$2,"Last contact is after report date",IF(AND($I21&lt;&gt;"",$B21&lt;&gt;"",$I21&lt;$B21),"Next action is before date added",IF(AND($K21&lt;&gt;"",$B21&lt;&gt;"",$K21&lt;$B21),"Outcome date is before date added",IF($K21&gt;Lists!$B$2,"Outcome date is after report date",IF(AND(OR($G21="Closed - Won",$G21="Closed - Lost"),$K21=""),"Closed lead needs outcome date",IF(AND(OR($G21="Closed - Won",$G21="Closed - Lost"),$L21=""),"Closed lead needs outcome",IF(AND($G21="Closed - Lost",$M21=""),"Closed-lost lead needs lost reason",IF(AND($G21&lt;&gt;"Closed - Won",$G21&lt;&gt;"Closed - Lost",OR($K21&lt;&gt;"",$L21&lt;&gt;"",$M21&lt;&gt;"")),"Open lead has outcome data","")))))))))))</f>
        <v/>
      </c>
      <c r="T21" s="16" t="n"/>
    </row>
    <row r="22" ht="22" customHeight="1">
      <c r="A22" s="6" t="n"/>
      <c r="B22" s="25" t="n"/>
      <c r="C22" s="12" t="n"/>
      <c r="D22" s="12" t="n"/>
      <c r="E22" s="6" t="n"/>
      <c r="F22" s="6" t="n"/>
      <c r="G22" s="6" t="n"/>
      <c r="H22" s="25" t="n"/>
      <c r="I22" s="25" t="n"/>
      <c r="J22" s="12" t="n"/>
      <c r="K22" s="25" t="n"/>
      <c r="L22" s="12" t="n"/>
      <c r="M22" s="12" t="n"/>
      <c r="N22" s="13">
        <f>IF(OR($A22="",$B22="",$B22&gt;Lists!$B$2),"",Lists!$B$2-$B22)</f>
        <v/>
      </c>
      <c r="O22" s="13">
        <f>IF(OR($A22="",$H22="",$H22&gt;Lists!$B$2),"",Lists!$B$2-$H22)</f>
        <v/>
      </c>
      <c r="P22" s="14">
        <f>IF($A22="","",IF(OR($G22="Closed - Won",$G22="Closed - Lost"),"Closed",IF(OR($I22="",$J22=""),"Missing next action",IF($I22&lt;Lists!$B$2,"Overdue",IF($I22&lt;=Lists!$B$2+Lists!$B$4,"Due soon","Scheduled")))))</f>
        <v/>
      </c>
      <c r="Q22" s="14">
        <f>IF($A22="","",IF(OR($G22="Closed - Won",$G22="Closed - Lost"),"Closed",IF($H22="","No contact recorded",IF($H22&gt;Lists!$B$2,"Check date",IF($O22&gt;Lists!$B$3,"Stale","Current")))))</f>
        <v/>
      </c>
      <c r="R22" s="14">
        <f>IF($A22="","",IF($B22="","Missing date added",IF($C22="","Missing lead name",IF($D22="","Missing product interest",IF($E22="","Missing lead source",IF($F22="","Missing owner",IF($G22="","Missing stage",IF(COUNTIF($A$2:$A$201,$A22)&gt;1,"Duplicate Lead ID",""))))))))</f>
        <v/>
      </c>
      <c r="S22" s="14">
        <f>IF($A22="","",IF($B22&gt;Lists!$B$2,"Date added is after report date",IF(AND($H22&lt;&gt;"",$B22&lt;&gt;"",$H22&lt;$B22),"Last contact is before date added",IF($H22&gt;Lists!$B$2,"Last contact is after report date",IF(AND($I22&lt;&gt;"",$B22&lt;&gt;"",$I22&lt;$B22),"Next action is before date added",IF(AND($K22&lt;&gt;"",$B22&lt;&gt;"",$K22&lt;$B22),"Outcome date is before date added",IF($K22&gt;Lists!$B$2,"Outcome date is after report date",IF(AND(OR($G22="Closed - Won",$G22="Closed - Lost"),$K22=""),"Closed lead needs outcome date",IF(AND(OR($G22="Closed - Won",$G22="Closed - Lost"),$L22=""),"Closed lead needs outcome",IF(AND($G22="Closed - Lost",$M22=""),"Closed-lost lead needs lost reason",IF(AND($G22&lt;&gt;"Closed - Won",$G22&lt;&gt;"Closed - Lost",OR($K22&lt;&gt;"",$L22&lt;&gt;"",$M22&lt;&gt;"")),"Open lead has outcome data","")))))))))))</f>
        <v/>
      </c>
      <c r="T22" s="12" t="n"/>
    </row>
    <row r="23" ht="22" customHeight="1">
      <c r="A23" s="8" t="n"/>
      <c r="B23" s="26" t="n"/>
      <c r="C23" s="16" t="n"/>
      <c r="D23" s="16" t="n"/>
      <c r="E23" s="8" t="n"/>
      <c r="F23" s="8" t="n"/>
      <c r="G23" s="8" t="n"/>
      <c r="H23" s="26" t="n"/>
      <c r="I23" s="26" t="n"/>
      <c r="J23" s="16" t="n"/>
      <c r="K23" s="26" t="n"/>
      <c r="L23" s="16" t="n"/>
      <c r="M23" s="16" t="n"/>
      <c r="N23" s="13">
        <f>IF(OR($A23="",$B23="",$B23&gt;Lists!$B$2),"",Lists!$B$2-$B23)</f>
        <v/>
      </c>
      <c r="O23" s="13">
        <f>IF(OR($A23="",$H23="",$H23&gt;Lists!$B$2),"",Lists!$B$2-$H23)</f>
        <v/>
      </c>
      <c r="P23" s="14">
        <f>IF($A23="","",IF(OR($G23="Closed - Won",$G23="Closed - Lost"),"Closed",IF(OR($I23="",$J23=""),"Missing next action",IF($I23&lt;Lists!$B$2,"Overdue",IF($I23&lt;=Lists!$B$2+Lists!$B$4,"Due soon","Scheduled")))))</f>
        <v/>
      </c>
      <c r="Q23" s="14">
        <f>IF($A23="","",IF(OR($G23="Closed - Won",$G23="Closed - Lost"),"Closed",IF($H23="","No contact recorded",IF($H23&gt;Lists!$B$2,"Check date",IF($O23&gt;Lists!$B$3,"Stale","Current")))))</f>
        <v/>
      </c>
      <c r="R23" s="14">
        <f>IF($A23="","",IF($B23="","Missing date added",IF($C23="","Missing lead name",IF($D23="","Missing product interest",IF($E23="","Missing lead source",IF($F23="","Missing owner",IF($G23="","Missing stage",IF(COUNTIF($A$2:$A$201,$A23)&gt;1,"Duplicate Lead ID",""))))))))</f>
        <v/>
      </c>
      <c r="S23" s="14">
        <f>IF($A23="","",IF($B23&gt;Lists!$B$2,"Date added is after report date",IF(AND($H23&lt;&gt;"",$B23&lt;&gt;"",$H23&lt;$B23),"Last contact is before date added",IF($H23&gt;Lists!$B$2,"Last contact is after report date",IF(AND($I23&lt;&gt;"",$B23&lt;&gt;"",$I23&lt;$B23),"Next action is before date added",IF(AND($K23&lt;&gt;"",$B23&lt;&gt;"",$K23&lt;$B23),"Outcome date is before date added",IF($K23&gt;Lists!$B$2,"Outcome date is after report date",IF(AND(OR($G23="Closed - Won",$G23="Closed - Lost"),$K23=""),"Closed lead needs outcome date",IF(AND(OR($G23="Closed - Won",$G23="Closed - Lost"),$L23=""),"Closed lead needs outcome",IF(AND($G23="Closed - Lost",$M23=""),"Closed-lost lead needs lost reason",IF(AND($G23&lt;&gt;"Closed - Won",$G23&lt;&gt;"Closed - Lost",OR($K23&lt;&gt;"",$L23&lt;&gt;"",$M23&lt;&gt;"")),"Open lead has outcome data","")))))))))))</f>
        <v/>
      </c>
      <c r="T23" s="16" t="n"/>
    </row>
    <row r="24" ht="22" customHeight="1">
      <c r="A24" s="6" t="n"/>
      <c r="B24" s="25" t="n"/>
      <c r="C24" s="12" t="n"/>
      <c r="D24" s="12" t="n"/>
      <c r="E24" s="6" t="n"/>
      <c r="F24" s="6" t="n"/>
      <c r="G24" s="6" t="n"/>
      <c r="H24" s="25" t="n"/>
      <c r="I24" s="25" t="n"/>
      <c r="J24" s="12" t="n"/>
      <c r="K24" s="25" t="n"/>
      <c r="L24" s="12" t="n"/>
      <c r="M24" s="12" t="n"/>
      <c r="N24" s="13">
        <f>IF(OR($A24="",$B24="",$B24&gt;Lists!$B$2),"",Lists!$B$2-$B24)</f>
        <v/>
      </c>
      <c r="O24" s="13">
        <f>IF(OR($A24="",$H24="",$H24&gt;Lists!$B$2),"",Lists!$B$2-$H24)</f>
        <v/>
      </c>
      <c r="P24" s="14">
        <f>IF($A24="","",IF(OR($G24="Closed - Won",$G24="Closed - Lost"),"Closed",IF(OR($I24="",$J24=""),"Missing next action",IF($I24&lt;Lists!$B$2,"Overdue",IF($I24&lt;=Lists!$B$2+Lists!$B$4,"Due soon","Scheduled")))))</f>
        <v/>
      </c>
      <c r="Q24" s="14">
        <f>IF($A24="","",IF(OR($G24="Closed - Won",$G24="Closed - Lost"),"Closed",IF($H24="","No contact recorded",IF($H24&gt;Lists!$B$2,"Check date",IF($O24&gt;Lists!$B$3,"Stale","Current")))))</f>
        <v/>
      </c>
      <c r="R24" s="14">
        <f>IF($A24="","",IF($B24="","Missing date added",IF($C24="","Missing lead name",IF($D24="","Missing product interest",IF($E24="","Missing lead source",IF($F24="","Missing owner",IF($G24="","Missing stage",IF(COUNTIF($A$2:$A$201,$A24)&gt;1,"Duplicate Lead ID",""))))))))</f>
        <v/>
      </c>
      <c r="S24" s="14">
        <f>IF($A24="","",IF($B24&gt;Lists!$B$2,"Date added is after report date",IF(AND($H24&lt;&gt;"",$B24&lt;&gt;"",$H24&lt;$B24),"Last contact is before date added",IF($H24&gt;Lists!$B$2,"Last contact is after report date",IF(AND($I24&lt;&gt;"",$B24&lt;&gt;"",$I24&lt;$B24),"Next action is before date added",IF(AND($K24&lt;&gt;"",$B24&lt;&gt;"",$K24&lt;$B24),"Outcome date is before date added",IF($K24&gt;Lists!$B$2,"Outcome date is after report date",IF(AND(OR($G24="Closed - Won",$G24="Closed - Lost"),$K24=""),"Closed lead needs outcome date",IF(AND(OR($G24="Closed - Won",$G24="Closed - Lost"),$L24=""),"Closed lead needs outcome",IF(AND($G24="Closed - Lost",$M24=""),"Closed-lost lead needs lost reason",IF(AND($G24&lt;&gt;"Closed - Won",$G24&lt;&gt;"Closed - Lost",OR($K24&lt;&gt;"",$L24&lt;&gt;"",$M24&lt;&gt;"")),"Open lead has outcome data","")))))))))))</f>
        <v/>
      </c>
      <c r="T24" s="12" t="n"/>
    </row>
    <row r="25" ht="22" customHeight="1">
      <c r="A25" s="8" t="n"/>
      <c r="B25" s="26" t="n"/>
      <c r="C25" s="16" t="n"/>
      <c r="D25" s="16" t="n"/>
      <c r="E25" s="8" t="n"/>
      <c r="F25" s="8" t="n"/>
      <c r="G25" s="8" t="n"/>
      <c r="H25" s="26" t="n"/>
      <c r="I25" s="26" t="n"/>
      <c r="J25" s="16" t="n"/>
      <c r="K25" s="26" t="n"/>
      <c r="L25" s="16" t="n"/>
      <c r="M25" s="16" t="n"/>
      <c r="N25" s="13">
        <f>IF(OR($A25="",$B25="",$B25&gt;Lists!$B$2),"",Lists!$B$2-$B25)</f>
        <v/>
      </c>
      <c r="O25" s="13">
        <f>IF(OR($A25="",$H25="",$H25&gt;Lists!$B$2),"",Lists!$B$2-$H25)</f>
        <v/>
      </c>
      <c r="P25" s="14">
        <f>IF($A25="","",IF(OR($G25="Closed - Won",$G25="Closed - Lost"),"Closed",IF(OR($I25="",$J25=""),"Missing next action",IF($I25&lt;Lists!$B$2,"Overdue",IF($I25&lt;=Lists!$B$2+Lists!$B$4,"Due soon","Scheduled")))))</f>
        <v/>
      </c>
      <c r="Q25" s="14">
        <f>IF($A25="","",IF(OR($G25="Closed - Won",$G25="Closed - Lost"),"Closed",IF($H25="","No contact recorded",IF($H25&gt;Lists!$B$2,"Check date",IF($O25&gt;Lists!$B$3,"Stale","Current")))))</f>
        <v/>
      </c>
      <c r="R25" s="14">
        <f>IF($A25="","",IF($B25="","Missing date added",IF($C25="","Missing lead name",IF($D25="","Missing product interest",IF($E25="","Missing lead source",IF($F25="","Missing owner",IF($G25="","Missing stage",IF(COUNTIF($A$2:$A$201,$A25)&gt;1,"Duplicate Lead ID",""))))))))</f>
        <v/>
      </c>
      <c r="S25" s="14">
        <f>IF($A25="","",IF($B25&gt;Lists!$B$2,"Date added is after report date",IF(AND($H25&lt;&gt;"",$B25&lt;&gt;"",$H25&lt;$B25),"Last contact is before date added",IF($H25&gt;Lists!$B$2,"Last contact is after report date",IF(AND($I25&lt;&gt;"",$B25&lt;&gt;"",$I25&lt;$B25),"Next action is before date added",IF(AND($K25&lt;&gt;"",$B25&lt;&gt;"",$K25&lt;$B25),"Outcome date is before date added",IF($K25&gt;Lists!$B$2,"Outcome date is after report date",IF(AND(OR($G25="Closed - Won",$G25="Closed - Lost"),$K25=""),"Closed lead needs outcome date",IF(AND(OR($G25="Closed - Won",$G25="Closed - Lost"),$L25=""),"Closed lead needs outcome",IF(AND($G25="Closed - Lost",$M25=""),"Closed-lost lead needs lost reason",IF(AND($G25&lt;&gt;"Closed - Won",$G25&lt;&gt;"Closed - Lost",OR($K25&lt;&gt;"",$L25&lt;&gt;"",$M25&lt;&gt;"")),"Open lead has outcome data","")))))))))))</f>
        <v/>
      </c>
      <c r="T25" s="16" t="n"/>
    </row>
    <row r="26" ht="22" customHeight="1">
      <c r="A26" s="6" t="n"/>
      <c r="B26" s="25" t="n"/>
      <c r="C26" s="12" t="n"/>
      <c r="D26" s="12" t="n"/>
      <c r="E26" s="6" t="n"/>
      <c r="F26" s="6" t="n"/>
      <c r="G26" s="6" t="n"/>
      <c r="H26" s="25" t="n"/>
      <c r="I26" s="25" t="n"/>
      <c r="J26" s="12" t="n"/>
      <c r="K26" s="25" t="n"/>
      <c r="L26" s="12" t="n"/>
      <c r="M26" s="12" t="n"/>
      <c r="N26" s="13">
        <f>IF(OR($A26="",$B26="",$B26&gt;Lists!$B$2),"",Lists!$B$2-$B26)</f>
        <v/>
      </c>
      <c r="O26" s="13">
        <f>IF(OR($A26="",$H26="",$H26&gt;Lists!$B$2),"",Lists!$B$2-$H26)</f>
        <v/>
      </c>
      <c r="P26" s="14">
        <f>IF($A26="","",IF(OR($G26="Closed - Won",$G26="Closed - Lost"),"Closed",IF(OR($I26="",$J26=""),"Missing next action",IF($I26&lt;Lists!$B$2,"Overdue",IF($I26&lt;=Lists!$B$2+Lists!$B$4,"Due soon","Scheduled")))))</f>
        <v/>
      </c>
      <c r="Q26" s="14">
        <f>IF($A26="","",IF(OR($G26="Closed - Won",$G26="Closed - Lost"),"Closed",IF($H26="","No contact recorded",IF($H26&gt;Lists!$B$2,"Check date",IF($O26&gt;Lists!$B$3,"Stale","Current")))))</f>
        <v/>
      </c>
      <c r="R26" s="14">
        <f>IF($A26="","",IF($B26="","Missing date added",IF($C26="","Missing lead name",IF($D26="","Missing product interest",IF($E26="","Missing lead source",IF($F26="","Missing owner",IF($G26="","Missing stage",IF(COUNTIF($A$2:$A$201,$A26)&gt;1,"Duplicate Lead ID",""))))))))</f>
        <v/>
      </c>
      <c r="S26" s="14">
        <f>IF($A26="","",IF($B26&gt;Lists!$B$2,"Date added is after report date",IF(AND($H26&lt;&gt;"",$B26&lt;&gt;"",$H26&lt;$B26),"Last contact is before date added",IF($H26&gt;Lists!$B$2,"Last contact is after report date",IF(AND($I26&lt;&gt;"",$B26&lt;&gt;"",$I26&lt;$B26),"Next action is before date added",IF(AND($K26&lt;&gt;"",$B26&lt;&gt;"",$K26&lt;$B26),"Outcome date is before date added",IF($K26&gt;Lists!$B$2,"Outcome date is after report date",IF(AND(OR($G26="Closed - Won",$G26="Closed - Lost"),$K26=""),"Closed lead needs outcome date",IF(AND(OR($G26="Closed - Won",$G26="Closed - Lost"),$L26=""),"Closed lead needs outcome",IF(AND($G26="Closed - Lost",$M26=""),"Closed-lost lead needs lost reason",IF(AND($G26&lt;&gt;"Closed - Won",$G26&lt;&gt;"Closed - Lost",OR($K26&lt;&gt;"",$L26&lt;&gt;"",$M26&lt;&gt;"")),"Open lead has outcome data","")))))))))))</f>
        <v/>
      </c>
      <c r="T26" s="12" t="n"/>
    </row>
    <row r="27" ht="22" customHeight="1">
      <c r="A27" s="8" t="n"/>
      <c r="B27" s="26" t="n"/>
      <c r="C27" s="16" t="n"/>
      <c r="D27" s="16" t="n"/>
      <c r="E27" s="8" t="n"/>
      <c r="F27" s="8" t="n"/>
      <c r="G27" s="8" t="n"/>
      <c r="H27" s="26" t="n"/>
      <c r="I27" s="26" t="n"/>
      <c r="J27" s="16" t="n"/>
      <c r="K27" s="26" t="n"/>
      <c r="L27" s="16" t="n"/>
      <c r="M27" s="16" t="n"/>
      <c r="N27" s="13">
        <f>IF(OR($A27="",$B27="",$B27&gt;Lists!$B$2),"",Lists!$B$2-$B27)</f>
        <v/>
      </c>
      <c r="O27" s="13">
        <f>IF(OR($A27="",$H27="",$H27&gt;Lists!$B$2),"",Lists!$B$2-$H27)</f>
        <v/>
      </c>
      <c r="P27" s="14">
        <f>IF($A27="","",IF(OR($G27="Closed - Won",$G27="Closed - Lost"),"Closed",IF(OR($I27="",$J27=""),"Missing next action",IF($I27&lt;Lists!$B$2,"Overdue",IF($I27&lt;=Lists!$B$2+Lists!$B$4,"Due soon","Scheduled")))))</f>
        <v/>
      </c>
      <c r="Q27" s="14">
        <f>IF($A27="","",IF(OR($G27="Closed - Won",$G27="Closed - Lost"),"Closed",IF($H27="","No contact recorded",IF($H27&gt;Lists!$B$2,"Check date",IF($O27&gt;Lists!$B$3,"Stale","Current")))))</f>
        <v/>
      </c>
      <c r="R27" s="14">
        <f>IF($A27="","",IF($B27="","Missing date added",IF($C27="","Missing lead name",IF($D27="","Missing product interest",IF($E27="","Missing lead source",IF($F27="","Missing owner",IF($G27="","Missing stage",IF(COUNTIF($A$2:$A$201,$A27)&gt;1,"Duplicate Lead ID",""))))))))</f>
        <v/>
      </c>
      <c r="S27" s="14">
        <f>IF($A27="","",IF($B27&gt;Lists!$B$2,"Date added is after report date",IF(AND($H27&lt;&gt;"",$B27&lt;&gt;"",$H27&lt;$B27),"Last contact is before date added",IF($H27&gt;Lists!$B$2,"Last contact is after report date",IF(AND($I27&lt;&gt;"",$B27&lt;&gt;"",$I27&lt;$B27),"Next action is before date added",IF(AND($K27&lt;&gt;"",$B27&lt;&gt;"",$K27&lt;$B27),"Outcome date is before date added",IF($K27&gt;Lists!$B$2,"Outcome date is after report date",IF(AND(OR($G27="Closed - Won",$G27="Closed - Lost"),$K27=""),"Closed lead needs outcome date",IF(AND(OR($G27="Closed - Won",$G27="Closed - Lost"),$L27=""),"Closed lead needs outcome",IF(AND($G27="Closed - Lost",$M27=""),"Closed-lost lead needs lost reason",IF(AND($G27&lt;&gt;"Closed - Won",$G27&lt;&gt;"Closed - Lost",OR($K27&lt;&gt;"",$L27&lt;&gt;"",$M27&lt;&gt;"")),"Open lead has outcome data","")))))))))))</f>
        <v/>
      </c>
      <c r="T27" s="16" t="n"/>
    </row>
    <row r="28" ht="22" customHeight="1">
      <c r="A28" s="6" t="n"/>
      <c r="B28" s="25" t="n"/>
      <c r="C28" s="12" t="n"/>
      <c r="D28" s="12" t="n"/>
      <c r="E28" s="6" t="n"/>
      <c r="F28" s="6" t="n"/>
      <c r="G28" s="6" t="n"/>
      <c r="H28" s="25" t="n"/>
      <c r="I28" s="25" t="n"/>
      <c r="J28" s="12" t="n"/>
      <c r="K28" s="25" t="n"/>
      <c r="L28" s="12" t="n"/>
      <c r="M28" s="12" t="n"/>
      <c r="N28" s="13">
        <f>IF(OR($A28="",$B28="",$B28&gt;Lists!$B$2),"",Lists!$B$2-$B28)</f>
        <v/>
      </c>
      <c r="O28" s="13">
        <f>IF(OR($A28="",$H28="",$H28&gt;Lists!$B$2),"",Lists!$B$2-$H28)</f>
        <v/>
      </c>
      <c r="P28" s="14">
        <f>IF($A28="","",IF(OR($G28="Closed - Won",$G28="Closed - Lost"),"Closed",IF(OR($I28="",$J28=""),"Missing next action",IF($I28&lt;Lists!$B$2,"Overdue",IF($I28&lt;=Lists!$B$2+Lists!$B$4,"Due soon","Scheduled")))))</f>
        <v/>
      </c>
      <c r="Q28" s="14">
        <f>IF($A28="","",IF(OR($G28="Closed - Won",$G28="Closed - Lost"),"Closed",IF($H28="","No contact recorded",IF($H28&gt;Lists!$B$2,"Check date",IF($O28&gt;Lists!$B$3,"Stale","Current")))))</f>
        <v/>
      </c>
      <c r="R28" s="14">
        <f>IF($A28="","",IF($B28="","Missing date added",IF($C28="","Missing lead name",IF($D28="","Missing product interest",IF($E28="","Missing lead source",IF($F28="","Missing owner",IF($G28="","Missing stage",IF(COUNTIF($A$2:$A$201,$A28)&gt;1,"Duplicate Lead ID",""))))))))</f>
        <v/>
      </c>
      <c r="S28" s="14">
        <f>IF($A28="","",IF($B28&gt;Lists!$B$2,"Date added is after report date",IF(AND($H28&lt;&gt;"",$B28&lt;&gt;"",$H28&lt;$B28),"Last contact is before date added",IF($H28&gt;Lists!$B$2,"Last contact is after report date",IF(AND($I28&lt;&gt;"",$B28&lt;&gt;"",$I28&lt;$B28),"Next action is before date added",IF(AND($K28&lt;&gt;"",$B28&lt;&gt;"",$K28&lt;$B28),"Outcome date is before date added",IF($K28&gt;Lists!$B$2,"Outcome date is after report date",IF(AND(OR($G28="Closed - Won",$G28="Closed - Lost"),$K28=""),"Closed lead needs outcome date",IF(AND(OR($G28="Closed - Won",$G28="Closed - Lost"),$L28=""),"Closed lead needs outcome",IF(AND($G28="Closed - Lost",$M28=""),"Closed-lost lead needs lost reason",IF(AND($G28&lt;&gt;"Closed - Won",$G28&lt;&gt;"Closed - Lost",OR($K28&lt;&gt;"",$L28&lt;&gt;"",$M28&lt;&gt;"")),"Open lead has outcome data","")))))))))))</f>
        <v/>
      </c>
      <c r="T28" s="12" t="n"/>
    </row>
    <row r="29" ht="22" customHeight="1">
      <c r="A29" s="8" t="n"/>
      <c r="B29" s="26" t="n"/>
      <c r="C29" s="16" t="n"/>
      <c r="D29" s="16" t="n"/>
      <c r="E29" s="8" t="n"/>
      <c r="F29" s="8" t="n"/>
      <c r="G29" s="8" t="n"/>
      <c r="H29" s="26" t="n"/>
      <c r="I29" s="26" t="n"/>
      <c r="J29" s="16" t="n"/>
      <c r="K29" s="26" t="n"/>
      <c r="L29" s="16" t="n"/>
      <c r="M29" s="16" t="n"/>
      <c r="N29" s="13">
        <f>IF(OR($A29="",$B29="",$B29&gt;Lists!$B$2),"",Lists!$B$2-$B29)</f>
        <v/>
      </c>
      <c r="O29" s="13">
        <f>IF(OR($A29="",$H29="",$H29&gt;Lists!$B$2),"",Lists!$B$2-$H29)</f>
        <v/>
      </c>
      <c r="P29" s="14">
        <f>IF($A29="","",IF(OR($G29="Closed - Won",$G29="Closed - Lost"),"Closed",IF(OR($I29="",$J29=""),"Missing next action",IF($I29&lt;Lists!$B$2,"Overdue",IF($I29&lt;=Lists!$B$2+Lists!$B$4,"Due soon","Scheduled")))))</f>
        <v/>
      </c>
      <c r="Q29" s="14">
        <f>IF($A29="","",IF(OR($G29="Closed - Won",$G29="Closed - Lost"),"Closed",IF($H29="","No contact recorded",IF($H29&gt;Lists!$B$2,"Check date",IF($O29&gt;Lists!$B$3,"Stale","Current")))))</f>
        <v/>
      </c>
      <c r="R29" s="14">
        <f>IF($A29="","",IF($B29="","Missing date added",IF($C29="","Missing lead name",IF($D29="","Missing product interest",IF($E29="","Missing lead source",IF($F29="","Missing owner",IF($G29="","Missing stage",IF(COUNTIF($A$2:$A$201,$A29)&gt;1,"Duplicate Lead ID",""))))))))</f>
        <v/>
      </c>
      <c r="S29" s="14">
        <f>IF($A29="","",IF($B29&gt;Lists!$B$2,"Date added is after report date",IF(AND($H29&lt;&gt;"",$B29&lt;&gt;"",$H29&lt;$B29),"Last contact is before date added",IF($H29&gt;Lists!$B$2,"Last contact is after report date",IF(AND($I29&lt;&gt;"",$B29&lt;&gt;"",$I29&lt;$B29),"Next action is before date added",IF(AND($K29&lt;&gt;"",$B29&lt;&gt;"",$K29&lt;$B29),"Outcome date is before date added",IF($K29&gt;Lists!$B$2,"Outcome date is after report date",IF(AND(OR($G29="Closed - Won",$G29="Closed - Lost"),$K29=""),"Closed lead needs outcome date",IF(AND(OR($G29="Closed - Won",$G29="Closed - Lost"),$L29=""),"Closed lead needs outcome",IF(AND($G29="Closed - Lost",$M29=""),"Closed-lost lead needs lost reason",IF(AND($G29&lt;&gt;"Closed - Won",$G29&lt;&gt;"Closed - Lost",OR($K29&lt;&gt;"",$L29&lt;&gt;"",$M29&lt;&gt;"")),"Open lead has outcome data","")))))))))))</f>
        <v/>
      </c>
      <c r="T29" s="16" t="n"/>
    </row>
    <row r="30" ht="22" customHeight="1">
      <c r="A30" s="6" t="n"/>
      <c r="B30" s="25" t="n"/>
      <c r="C30" s="12" t="n"/>
      <c r="D30" s="12" t="n"/>
      <c r="E30" s="6" t="n"/>
      <c r="F30" s="6" t="n"/>
      <c r="G30" s="6" t="n"/>
      <c r="H30" s="25" t="n"/>
      <c r="I30" s="25" t="n"/>
      <c r="J30" s="12" t="n"/>
      <c r="K30" s="25" t="n"/>
      <c r="L30" s="12" t="n"/>
      <c r="M30" s="12" t="n"/>
      <c r="N30" s="13">
        <f>IF(OR($A30="",$B30="",$B30&gt;Lists!$B$2),"",Lists!$B$2-$B30)</f>
        <v/>
      </c>
      <c r="O30" s="13">
        <f>IF(OR($A30="",$H30="",$H30&gt;Lists!$B$2),"",Lists!$B$2-$H30)</f>
        <v/>
      </c>
      <c r="P30" s="14">
        <f>IF($A30="","",IF(OR($G30="Closed - Won",$G30="Closed - Lost"),"Closed",IF(OR($I30="",$J30=""),"Missing next action",IF($I30&lt;Lists!$B$2,"Overdue",IF($I30&lt;=Lists!$B$2+Lists!$B$4,"Due soon","Scheduled")))))</f>
        <v/>
      </c>
      <c r="Q30" s="14">
        <f>IF($A30="","",IF(OR($G30="Closed - Won",$G30="Closed - Lost"),"Closed",IF($H30="","No contact recorded",IF($H30&gt;Lists!$B$2,"Check date",IF($O30&gt;Lists!$B$3,"Stale","Current")))))</f>
        <v/>
      </c>
      <c r="R30" s="14">
        <f>IF($A30="","",IF($B30="","Missing date added",IF($C30="","Missing lead name",IF($D30="","Missing product interest",IF($E30="","Missing lead source",IF($F30="","Missing owner",IF($G30="","Missing stage",IF(COUNTIF($A$2:$A$201,$A30)&gt;1,"Duplicate Lead ID",""))))))))</f>
        <v/>
      </c>
      <c r="S30" s="14">
        <f>IF($A30="","",IF($B30&gt;Lists!$B$2,"Date added is after report date",IF(AND($H30&lt;&gt;"",$B30&lt;&gt;"",$H30&lt;$B30),"Last contact is before date added",IF($H30&gt;Lists!$B$2,"Last contact is after report date",IF(AND($I30&lt;&gt;"",$B30&lt;&gt;"",$I30&lt;$B30),"Next action is before date added",IF(AND($K30&lt;&gt;"",$B30&lt;&gt;"",$K30&lt;$B30),"Outcome date is before date added",IF($K30&gt;Lists!$B$2,"Outcome date is after report date",IF(AND(OR($G30="Closed - Won",$G30="Closed - Lost"),$K30=""),"Closed lead needs outcome date",IF(AND(OR($G30="Closed - Won",$G30="Closed - Lost"),$L30=""),"Closed lead needs outcome",IF(AND($G30="Closed - Lost",$M30=""),"Closed-lost lead needs lost reason",IF(AND($G30&lt;&gt;"Closed - Won",$G30&lt;&gt;"Closed - Lost",OR($K30&lt;&gt;"",$L30&lt;&gt;"",$M30&lt;&gt;"")),"Open lead has outcome data","")))))))))))</f>
        <v/>
      </c>
      <c r="T30" s="12" t="n"/>
    </row>
    <row r="31" ht="22" customHeight="1">
      <c r="A31" s="8" t="n"/>
      <c r="B31" s="26" t="n"/>
      <c r="C31" s="16" t="n"/>
      <c r="D31" s="16" t="n"/>
      <c r="E31" s="8" t="n"/>
      <c r="F31" s="8" t="n"/>
      <c r="G31" s="8" t="n"/>
      <c r="H31" s="26" t="n"/>
      <c r="I31" s="26" t="n"/>
      <c r="J31" s="16" t="n"/>
      <c r="K31" s="26" t="n"/>
      <c r="L31" s="16" t="n"/>
      <c r="M31" s="16" t="n"/>
      <c r="N31" s="13">
        <f>IF(OR($A31="",$B31="",$B31&gt;Lists!$B$2),"",Lists!$B$2-$B31)</f>
        <v/>
      </c>
      <c r="O31" s="13">
        <f>IF(OR($A31="",$H31="",$H31&gt;Lists!$B$2),"",Lists!$B$2-$H31)</f>
        <v/>
      </c>
      <c r="P31" s="14">
        <f>IF($A31="","",IF(OR($G31="Closed - Won",$G31="Closed - Lost"),"Closed",IF(OR($I31="",$J31=""),"Missing next action",IF($I31&lt;Lists!$B$2,"Overdue",IF($I31&lt;=Lists!$B$2+Lists!$B$4,"Due soon","Scheduled")))))</f>
        <v/>
      </c>
      <c r="Q31" s="14">
        <f>IF($A31="","",IF(OR($G31="Closed - Won",$G31="Closed - Lost"),"Closed",IF($H31="","No contact recorded",IF($H31&gt;Lists!$B$2,"Check date",IF($O31&gt;Lists!$B$3,"Stale","Current")))))</f>
        <v/>
      </c>
      <c r="R31" s="14">
        <f>IF($A31="","",IF($B31="","Missing date added",IF($C31="","Missing lead name",IF($D31="","Missing product interest",IF($E31="","Missing lead source",IF($F31="","Missing owner",IF($G31="","Missing stage",IF(COUNTIF($A$2:$A$201,$A31)&gt;1,"Duplicate Lead ID",""))))))))</f>
        <v/>
      </c>
      <c r="S31" s="14">
        <f>IF($A31="","",IF($B31&gt;Lists!$B$2,"Date added is after report date",IF(AND($H31&lt;&gt;"",$B31&lt;&gt;"",$H31&lt;$B31),"Last contact is before date added",IF($H31&gt;Lists!$B$2,"Last contact is after report date",IF(AND($I31&lt;&gt;"",$B31&lt;&gt;"",$I31&lt;$B31),"Next action is before date added",IF(AND($K31&lt;&gt;"",$B31&lt;&gt;"",$K31&lt;$B31),"Outcome date is before date added",IF($K31&gt;Lists!$B$2,"Outcome date is after report date",IF(AND(OR($G31="Closed - Won",$G31="Closed - Lost"),$K31=""),"Closed lead needs outcome date",IF(AND(OR($G31="Closed - Won",$G31="Closed - Lost"),$L31=""),"Closed lead needs outcome",IF(AND($G31="Closed - Lost",$M31=""),"Closed-lost lead needs lost reason",IF(AND($G31&lt;&gt;"Closed - Won",$G31&lt;&gt;"Closed - Lost",OR($K31&lt;&gt;"",$L31&lt;&gt;"",$M31&lt;&gt;"")),"Open lead has outcome data","")))))))))))</f>
        <v/>
      </c>
      <c r="T31" s="16" t="n"/>
    </row>
    <row r="32" ht="22" customHeight="1">
      <c r="A32" s="6" t="n"/>
      <c r="B32" s="25" t="n"/>
      <c r="C32" s="12" t="n"/>
      <c r="D32" s="12" t="n"/>
      <c r="E32" s="6" t="n"/>
      <c r="F32" s="6" t="n"/>
      <c r="G32" s="6" t="n"/>
      <c r="H32" s="25" t="n"/>
      <c r="I32" s="25" t="n"/>
      <c r="J32" s="12" t="n"/>
      <c r="K32" s="25" t="n"/>
      <c r="L32" s="12" t="n"/>
      <c r="M32" s="12" t="n"/>
      <c r="N32" s="13">
        <f>IF(OR($A32="",$B32="",$B32&gt;Lists!$B$2),"",Lists!$B$2-$B32)</f>
        <v/>
      </c>
      <c r="O32" s="13">
        <f>IF(OR($A32="",$H32="",$H32&gt;Lists!$B$2),"",Lists!$B$2-$H32)</f>
        <v/>
      </c>
      <c r="P32" s="14">
        <f>IF($A32="","",IF(OR($G32="Closed - Won",$G32="Closed - Lost"),"Closed",IF(OR($I32="",$J32=""),"Missing next action",IF($I32&lt;Lists!$B$2,"Overdue",IF($I32&lt;=Lists!$B$2+Lists!$B$4,"Due soon","Scheduled")))))</f>
        <v/>
      </c>
      <c r="Q32" s="14">
        <f>IF($A32="","",IF(OR($G32="Closed - Won",$G32="Closed - Lost"),"Closed",IF($H32="","No contact recorded",IF($H32&gt;Lists!$B$2,"Check date",IF($O32&gt;Lists!$B$3,"Stale","Current")))))</f>
        <v/>
      </c>
      <c r="R32" s="14">
        <f>IF($A32="","",IF($B32="","Missing date added",IF($C32="","Missing lead name",IF($D32="","Missing product interest",IF($E32="","Missing lead source",IF($F32="","Missing owner",IF($G32="","Missing stage",IF(COUNTIF($A$2:$A$201,$A32)&gt;1,"Duplicate Lead ID",""))))))))</f>
        <v/>
      </c>
      <c r="S32" s="14">
        <f>IF($A32="","",IF($B32&gt;Lists!$B$2,"Date added is after report date",IF(AND($H32&lt;&gt;"",$B32&lt;&gt;"",$H32&lt;$B32),"Last contact is before date added",IF($H32&gt;Lists!$B$2,"Last contact is after report date",IF(AND($I32&lt;&gt;"",$B32&lt;&gt;"",$I32&lt;$B32),"Next action is before date added",IF(AND($K32&lt;&gt;"",$B32&lt;&gt;"",$K32&lt;$B32),"Outcome date is before date added",IF($K32&gt;Lists!$B$2,"Outcome date is after report date",IF(AND(OR($G32="Closed - Won",$G32="Closed - Lost"),$K32=""),"Closed lead needs outcome date",IF(AND(OR($G32="Closed - Won",$G32="Closed - Lost"),$L32=""),"Closed lead needs outcome",IF(AND($G32="Closed - Lost",$M32=""),"Closed-lost lead needs lost reason",IF(AND($G32&lt;&gt;"Closed - Won",$G32&lt;&gt;"Closed - Lost",OR($K32&lt;&gt;"",$L32&lt;&gt;"",$M32&lt;&gt;"")),"Open lead has outcome data","")))))))))))</f>
        <v/>
      </c>
      <c r="T32" s="12" t="n"/>
    </row>
    <row r="33" ht="22" customHeight="1">
      <c r="A33" s="8" t="n"/>
      <c r="B33" s="26" t="n"/>
      <c r="C33" s="16" t="n"/>
      <c r="D33" s="16" t="n"/>
      <c r="E33" s="8" t="n"/>
      <c r="F33" s="8" t="n"/>
      <c r="G33" s="8" t="n"/>
      <c r="H33" s="26" t="n"/>
      <c r="I33" s="26" t="n"/>
      <c r="J33" s="16" t="n"/>
      <c r="K33" s="26" t="n"/>
      <c r="L33" s="16" t="n"/>
      <c r="M33" s="16" t="n"/>
      <c r="N33" s="13">
        <f>IF(OR($A33="",$B33="",$B33&gt;Lists!$B$2),"",Lists!$B$2-$B33)</f>
        <v/>
      </c>
      <c r="O33" s="13">
        <f>IF(OR($A33="",$H33="",$H33&gt;Lists!$B$2),"",Lists!$B$2-$H33)</f>
        <v/>
      </c>
      <c r="P33" s="14">
        <f>IF($A33="","",IF(OR($G33="Closed - Won",$G33="Closed - Lost"),"Closed",IF(OR($I33="",$J33=""),"Missing next action",IF($I33&lt;Lists!$B$2,"Overdue",IF($I33&lt;=Lists!$B$2+Lists!$B$4,"Due soon","Scheduled")))))</f>
        <v/>
      </c>
      <c r="Q33" s="14">
        <f>IF($A33="","",IF(OR($G33="Closed - Won",$G33="Closed - Lost"),"Closed",IF($H33="","No contact recorded",IF($H33&gt;Lists!$B$2,"Check date",IF($O33&gt;Lists!$B$3,"Stale","Current")))))</f>
        <v/>
      </c>
      <c r="R33" s="14">
        <f>IF($A33="","",IF($B33="","Missing date added",IF($C33="","Missing lead name",IF($D33="","Missing product interest",IF($E33="","Missing lead source",IF($F33="","Missing owner",IF($G33="","Missing stage",IF(COUNTIF($A$2:$A$201,$A33)&gt;1,"Duplicate Lead ID",""))))))))</f>
        <v/>
      </c>
      <c r="S33" s="14">
        <f>IF($A33="","",IF($B33&gt;Lists!$B$2,"Date added is after report date",IF(AND($H33&lt;&gt;"",$B33&lt;&gt;"",$H33&lt;$B33),"Last contact is before date added",IF($H33&gt;Lists!$B$2,"Last contact is after report date",IF(AND($I33&lt;&gt;"",$B33&lt;&gt;"",$I33&lt;$B33),"Next action is before date added",IF(AND($K33&lt;&gt;"",$B33&lt;&gt;"",$K33&lt;$B33),"Outcome date is before date added",IF($K33&gt;Lists!$B$2,"Outcome date is after report date",IF(AND(OR($G33="Closed - Won",$G33="Closed - Lost"),$K33=""),"Closed lead needs outcome date",IF(AND(OR($G33="Closed - Won",$G33="Closed - Lost"),$L33=""),"Closed lead needs outcome",IF(AND($G33="Closed - Lost",$M33=""),"Closed-lost lead needs lost reason",IF(AND($G33&lt;&gt;"Closed - Won",$G33&lt;&gt;"Closed - Lost",OR($K33&lt;&gt;"",$L33&lt;&gt;"",$M33&lt;&gt;"")),"Open lead has outcome data","")))))))))))</f>
        <v/>
      </c>
      <c r="T33" s="16" t="n"/>
    </row>
    <row r="34" ht="22" customHeight="1">
      <c r="A34" s="6" t="n"/>
      <c r="B34" s="25" t="n"/>
      <c r="C34" s="12" t="n"/>
      <c r="D34" s="12" t="n"/>
      <c r="E34" s="6" t="n"/>
      <c r="F34" s="6" t="n"/>
      <c r="G34" s="6" t="n"/>
      <c r="H34" s="25" t="n"/>
      <c r="I34" s="25" t="n"/>
      <c r="J34" s="12" t="n"/>
      <c r="K34" s="25" t="n"/>
      <c r="L34" s="12" t="n"/>
      <c r="M34" s="12" t="n"/>
      <c r="N34" s="13">
        <f>IF(OR($A34="",$B34="",$B34&gt;Lists!$B$2),"",Lists!$B$2-$B34)</f>
        <v/>
      </c>
      <c r="O34" s="13">
        <f>IF(OR($A34="",$H34="",$H34&gt;Lists!$B$2),"",Lists!$B$2-$H34)</f>
        <v/>
      </c>
      <c r="P34" s="14">
        <f>IF($A34="","",IF(OR($G34="Closed - Won",$G34="Closed - Lost"),"Closed",IF(OR($I34="",$J34=""),"Missing next action",IF($I34&lt;Lists!$B$2,"Overdue",IF($I34&lt;=Lists!$B$2+Lists!$B$4,"Due soon","Scheduled")))))</f>
        <v/>
      </c>
      <c r="Q34" s="14">
        <f>IF($A34="","",IF(OR($G34="Closed - Won",$G34="Closed - Lost"),"Closed",IF($H34="","No contact recorded",IF($H34&gt;Lists!$B$2,"Check date",IF($O34&gt;Lists!$B$3,"Stale","Current")))))</f>
        <v/>
      </c>
      <c r="R34" s="14">
        <f>IF($A34="","",IF($B34="","Missing date added",IF($C34="","Missing lead name",IF($D34="","Missing product interest",IF($E34="","Missing lead source",IF($F34="","Missing owner",IF($G34="","Missing stage",IF(COUNTIF($A$2:$A$201,$A34)&gt;1,"Duplicate Lead ID",""))))))))</f>
        <v/>
      </c>
      <c r="S34" s="14">
        <f>IF($A34="","",IF($B34&gt;Lists!$B$2,"Date added is after report date",IF(AND($H34&lt;&gt;"",$B34&lt;&gt;"",$H34&lt;$B34),"Last contact is before date added",IF($H34&gt;Lists!$B$2,"Last contact is after report date",IF(AND($I34&lt;&gt;"",$B34&lt;&gt;"",$I34&lt;$B34),"Next action is before date added",IF(AND($K34&lt;&gt;"",$B34&lt;&gt;"",$K34&lt;$B34),"Outcome date is before date added",IF($K34&gt;Lists!$B$2,"Outcome date is after report date",IF(AND(OR($G34="Closed - Won",$G34="Closed - Lost"),$K34=""),"Closed lead needs outcome date",IF(AND(OR($G34="Closed - Won",$G34="Closed - Lost"),$L34=""),"Closed lead needs outcome",IF(AND($G34="Closed - Lost",$M34=""),"Closed-lost lead needs lost reason",IF(AND($G34&lt;&gt;"Closed - Won",$G34&lt;&gt;"Closed - Lost",OR($K34&lt;&gt;"",$L34&lt;&gt;"",$M34&lt;&gt;"")),"Open lead has outcome data","")))))))))))</f>
        <v/>
      </c>
      <c r="T34" s="12" t="n"/>
    </row>
    <row r="35" ht="22" customHeight="1">
      <c r="A35" s="8" t="n"/>
      <c r="B35" s="26" t="n"/>
      <c r="C35" s="16" t="n"/>
      <c r="D35" s="16" t="n"/>
      <c r="E35" s="8" t="n"/>
      <c r="F35" s="8" t="n"/>
      <c r="G35" s="8" t="n"/>
      <c r="H35" s="26" t="n"/>
      <c r="I35" s="26" t="n"/>
      <c r="J35" s="16" t="n"/>
      <c r="K35" s="26" t="n"/>
      <c r="L35" s="16" t="n"/>
      <c r="M35" s="16" t="n"/>
      <c r="N35" s="13">
        <f>IF(OR($A35="",$B35="",$B35&gt;Lists!$B$2),"",Lists!$B$2-$B35)</f>
        <v/>
      </c>
      <c r="O35" s="13">
        <f>IF(OR($A35="",$H35="",$H35&gt;Lists!$B$2),"",Lists!$B$2-$H35)</f>
        <v/>
      </c>
      <c r="P35" s="14">
        <f>IF($A35="","",IF(OR($G35="Closed - Won",$G35="Closed - Lost"),"Closed",IF(OR($I35="",$J35=""),"Missing next action",IF($I35&lt;Lists!$B$2,"Overdue",IF($I35&lt;=Lists!$B$2+Lists!$B$4,"Due soon","Scheduled")))))</f>
        <v/>
      </c>
      <c r="Q35" s="14">
        <f>IF($A35="","",IF(OR($G35="Closed - Won",$G35="Closed - Lost"),"Closed",IF($H35="","No contact recorded",IF($H35&gt;Lists!$B$2,"Check date",IF($O35&gt;Lists!$B$3,"Stale","Current")))))</f>
        <v/>
      </c>
      <c r="R35" s="14">
        <f>IF($A35="","",IF($B35="","Missing date added",IF($C35="","Missing lead name",IF($D35="","Missing product interest",IF($E35="","Missing lead source",IF($F35="","Missing owner",IF($G35="","Missing stage",IF(COUNTIF($A$2:$A$201,$A35)&gt;1,"Duplicate Lead ID",""))))))))</f>
        <v/>
      </c>
      <c r="S35" s="14">
        <f>IF($A35="","",IF($B35&gt;Lists!$B$2,"Date added is after report date",IF(AND($H35&lt;&gt;"",$B35&lt;&gt;"",$H35&lt;$B35),"Last contact is before date added",IF($H35&gt;Lists!$B$2,"Last contact is after report date",IF(AND($I35&lt;&gt;"",$B35&lt;&gt;"",$I35&lt;$B35),"Next action is before date added",IF(AND($K35&lt;&gt;"",$B35&lt;&gt;"",$K35&lt;$B35),"Outcome date is before date added",IF($K35&gt;Lists!$B$2,"Outcome date is after report date",IF(AND(OR($G35="Closed - Won",$G35="Closed - Lost"),$K35=""),"Closed lead needs outcome date",IF(AND(OR($G35="Closed - Won",$G35="Closed - Lost"),$L35=""),"Closed lead needs outcome",IF(AND($G35="Closed - Lost",$M35=""),"Closed-lost lead needs lost reason",IF(AND($G35&lt;&gt;"Closed - Won",$G35&lt;&gt;"Closed - Lost",OR($K35&lt;&gt;"",$L35&lt;&gt;"",$M35&lt;&gt;"")),"Open lead has outcome data","")))))))))))</f>
        <v/>
      </c>
      <c r="T35" s="16" t="n"/>
    </row>
    <row r="36" ht="22" customHeight="1">
      <c r="A36" s="6" t="n"/>
      <c r="B36" s="25" t="n"/>
      <c r="C36" s="12" t="n"/>
      <c r="D36" s="12" t="n"/>
      <c r="E36" s="6" t="n"/>
      <c r="F36" s="6" t="n"/>
      <c r="G36" s="6" t="n"/>
      <c r="H36" s="25" t="n"/>
      <c r="I36" s="25" t="n"/>
      <c r="J36" s="12" t="n"/>
      <c r="K36" s="25" t="n"/>
      <c r="L36" s="12" t="n"/>
      <c r="M36" s="12" t="n"/>
      <c r="N36" s="13">
        <f>IF(OR($A36="",$B36="",$B36&gt;Lists!$B$2),"",Lists!$B$2-$B36)</f>
        <v/>
      </c>
      <c r="O36" s="13">
        <f>IF(OR($A36="",$H36="",$H36&gt;Lists!$B$2),"",Lists!$B$2-$H36)</f>
        <v/>
      </c>
      <c r="P36" s="14">
        <f>IF($A36="","",IF(OR($G36="Closed - Won",$G36="Closed - Lost"),"Closed",IF(OR($I36="",$J36=""),"Missing next action",IF($I36&lt;Lists!$B$2,"Overdue",IF($I36&lt;=Lists!$B$2+Lists!$B$4,"Due soon","Scheduled")))))</f>
        <v/>
      </c>
      <c r="Q36" s="14">
        <f>IF($A36="","",IF(OR($G36="Closed - Won",$G36="Closed - Lost"),"Closed",IF($H36="","No contact recorded",IF($H36&gt;Lists!$B$2,"Check date",IF($O36&gt;Lists!$B$3,"Stale","Current")))))</f>
        <v/>
      </c>
      <c r="R36" s="14">
        <f>IF($A36="","",IF($B36="","Missing date added",IF($C36="","Missing lead name",IF($D36="","Missing product interest",IF($E36="","Missing lead source",IF($F36="","Missing owner",IF($G36="","Missing stage",IF(COUNTIF($A$2:$A$201,$A36)&gt;1,"Duplicate Lead ID",""))))))))</f>
        <v/>
      </c>
      <c r="S36" s="14">
        <f>IF($A36="","",IF($B36&gt;Lists!$B$2,"Date added is after report date",IF(AND($H36&lt;&gt;"",$B36&lt;&gt;"",$H36&lt;$B36),"Last contact is before date added",IF($H36&gt;Lists!$B$2,"Last contact is after report date",IF(AND($I36&lt;&gt;"",$B36&lt;&gt;"",$I36&lt;$B36),"Next action is before date added",IF(AND($K36&lt;&gt;"",$B36&lt;&gt;"",$K36&lt;$B36),"Outcome date is before date added",IF($K36&gt;Lists!$B$2,"Outcome date is after report date",IF(AND(OR($G36="Closed - Won",$G36="Closed - Lost"),$K36=""),"Closed lead needs outcome date",IF(AND(OR($G36="Closed - Won",$G36="Closed - Lost"),$L36=""),"Closed lead needs outcome",IF(AND($G36="Closed - Lost",$M36=""),"Closed-lost lead needs lost reason",IF(AND($G36&lt;&gt;"Closed - Won",$G36&lt;&gt;"Closed - Lost",OR($K36&lt;&gt;"",$L36&lt;&gt;"",$M36&lt;&gt;"")),"Open lead has outcome data","")))))))))))</f>
        <v/>
      </c>
      <c r="T36" s="12" t="n"/>
    </row>
    <row r="37" ht="22" customHeight="1">
      <c r="A37" s="8" t="n"/>
      <c r="B37" s="26" t="n"/>
      <c r="C37" s="16" t="n"/>
      <c r="D37" s="16" t="n"/>
      <c r="E37" s="8" t="n"/>
      <c r="F37" s="8" t="n"/>
      <c r="G37" s="8" t="n"/>
      <c r="H37" s="26" t="n"/>
      <c r="I37" s="26" t="n"/>
      <c r="J37" s="16" t="n"/>
      <c r="K37" s="26" t="n"/>
      <c r="L37" s="16" t="n"/>
      <c r="M37" s="16" t="n"/>
      <c r="N37" s="13">
        <f>IF(OR($A37="",$B37="",$B37&gt;Lists!$B$2),"",Lists!$B$2-$B37)</f>
        <v/>
      </c>
      <c r="O37" s="13">
        <f>IF(OR($A37="",$H37="",$H37&gt;Lists!$B$2),"",Lists!$B$2-$H37)</f>
        <v/>
      </c>
      <c r="P37" s="14">
        <f>IF($A37="","",IF(OR($G37="Closed - Won",$G37="Closed - Lost"),"Closed",IF(OR($I37="",$J37=""),"Missing next action",IF($I37&lt;Lists!$B$2,"Overdue",IF($I37&lt;=Lists!$B$2+Lists!$B$4,"Due soon","Scheduled")))))</f>
        <v/>
      </c>
      <c r="Q37" s="14">
        <f>IF($A37="","",IF(OR($G37="Closed - Won",$G37="Closed - Lost"),"Closed",IF($H37="","No contact recorded",IF($H37&gt;Lists!$B$2,"Check date",IF($O37&gt;Lists!$B$3,"Stale","Current")))))</f>
        <v/>
      </c>
      <c r="R37" s="14">
        <f>IF($A37="","",IF($B37="","Missing date added",IF($C37="","Missing lead name",IF($D37="","Missing product interest",IF($E37="","Missing lead source",IF($F37="","Missing owner",IF($G37="","Missing stage",IF(COUNTIF($A$2:$A$201,$A37)&gt;1,"Duplicate Lead ID",""))))))))</f>
        <v/>
      </c>
      <c r="S37" s="14">
        <f>IF($A37="","",IF($B37&gt;Lists!$B$2,"Date added is after report date",IF(AND($H37&lt;&gt;"",$B37&lt;&gt;"",$H37&lt;$B37),"Last contact is before date added",IF($H37&gt;Lists!$B$2,"Last contact is after report date",IF(AND($I37&lt;&gt;"",$B37&lt;&gt;"",$I37&lt;$B37),"Next action is before date added",IF(AND($K37&lt;&gt;"",$B37&lt;&gt;"",$K37&lt;$B37),"Outcome date is before date added",IF($K37&gt;Lists!$B$2,"Outcome date is after report date",IF(AND(OR($G37="Closed - Won",$G37="Closed - Lost"),$K37=""),"Closed lead needs outcome date",IF(AND(OR($G37="Closed - Won",$G37="Closed - Lost"),$L37=""),"Closed lead needs outcome",IF(AND($G37="Closed - Lost",$M37=""),"Closed-lost lead needs lost reason",IF(AND($G37&lt;&gt;"Closed - Won",$G37&lt;&gt;"Closed - Lost",OR($K37&lt;&gt;"",$L37&lt;&gt;"",$M37&lt;&gt;"")),"Open lead has outcome data","")))))))))))</f>
        <v/>
      </c>
      <c r="T37" s="16" t="n"/>
    </row>
    <row r="38" ht="22" customHeight="1">
      <c r="A38" s="6" t="n"/>
      <c r="B38" s="25" t="n"/>
      <c r="C38" s="12" t="n"/>
      <c r="D38" s="12" t="n"/>
      <c r="E38" s="6" t="n"/>
      <c r="F38" s="6" t="n"/>
      <c r="G38" s="6" t="n"/>
      <c r="H38" s="25" t="n"/>
      <c r="I38" s="25" t="n"/>
      <c r="J38" s="12" t="n"/>
      <c r="K38" s="25" t="n"/>
      <c r="L38" s="12" t="n"/>
      <c r="M38" s="12" t="n"/>
      <c r="N38" s="13">
        <f>IF(OR($A38="",$B38="",$B38&gt;Lists!$B$2),"",Lists!$B$2-$B38)</f>
        <v/>
      </c>
      <c r="O38" s="13">
        <f>IF(OR($A38="",$H38="",$H38&gt;Lists!$B$2),"",Lists!$B$2-$H38)</f>
        <v/>
      </c>
      <c r="P38" s="14">
        <f>IF($A38="","",IF(OR($G38="Closed - Won",$G38="Closed - Lost"),"Closed",IF(OR($I38="",$J38=""),"Missing next action",IF($I38&lt;Lists!$B$2,"Overdue",IF($I38&lt;=Lists!$B$2+Lists!$B$4,"Due soon","Scheduled")))))</f>
        <v/>
      </c>
      <c r="Q38" s="14">
        <f>IF($A38="","",IF(OR($G38="Closed - Won",$G38="Closed - Lost"),"Closed",IF($H38="","No contact recorded",IF($H38&gt;Lists!$B$2,"Check date",IF($O38&gt;Lists!$B$3,"Stale","Current")))))</f>
        <v/>
      </c>
      <c r="R38" s="14">
        <f>IF($A38="","",IF($B38="","Missing date added",IF($C38="","Missing lead name",IF($D38="","Missing product interest",IF($E38="","Missing lead source",IF($F38="","Missing owner",IF($G38="","Missing stage",IF(COUNTIF($A$2:$A$201,$A38)&gt;1,"Duplicate Lead ID",""))))))))</f>
        <v/>
      </c>
      <c r="S38" s="14">
        <f>IF($A38="","",IF($B38&gt;Lists!$B$2,"Date added is after report date",IF(AND($H38&lt;&gt;"",$B38&lt;&gt;"",$H38&lt;$B38),"Last contact is before date added",IF($H38&gt;Lists!$B$2,"Last contact is after report date",IF(AND($I38&lt;&gt;"",$B38&lt;&gt;"",$I38&lt;$B38),"Next action is before date added",IF(AND($K38&lt;&gt;"",$B38&lt;&gt;"",$K38&lt;$B38),"Outcome date is before date added",IF($K38&gt;Lists!$B$2,"Outcome date is after report date",IF(AND(OR($G38="Closed - Won",$G38="Closed - Lost"),$K38=""),"Closed lead needs outcome date",IF(AND(OR($G38="Closed - Won",$G38="Closed - Lost"),$L38=""),"Closed lead needs outcome",IF(AND($G38="Closed - Lost",$M38=""),"Closed-lost lead needs lost reason",IF(AND($G38&lt;&gt;"Closed - Won",$G38&lt;&gt;"Closed - Lost",OR($K38&lt;&gt;"",$L38&lt;&gt;"",$M38&lt;&gt;"")),"Open lead has outcome data","")))))))))))</f>
        <v/>
      </c>
      <c r="T38" s="12" t="n"/>
    </row>
    <row r="39" ht="22" customHeight="1">
      <c r="A39" s="8" t="n"/>
      <c r="B39" s="26" t="n"/>
      <c r="C39" s="16" t="n"/>
      <c r="D39" s="16" t="n"/>
      <c r="E39" s="8" t="n"/>
      <c r="F39" s="8" t="n"/>
      <c r="G39" s="8" t="n"/>
      <c r="H39" s="26" t="n"/>
      <c r="I39" s="26" t="n"/>
      <c r="J39" s="16" t="n"/>
      <c r="K39" s="26" t="n"/>
      <c r="L39" s="16" t="n"/>
      <c r="M39" s="16" t="n"/>
      <c r="N39" s="13">
        <f>IF(OR($A39="",$B39="",$B39&gt;Lists!$B$2),"",Lists!$B$2-$B39)</f>
        <v/>
      </c>
      <c r="O39" s="13">
        <f>IF(OR($A39="",$H39="",$H39&gt;Lists!$B$2),"",Lists!$B$2-$H39)</f>
        <v/>
      </c>
      <c r="P39" s="14">
        <f>IF($A39="","",IF(OR($G39="Closed - Won",$G39="Closed - Lost"),"Closed",IF(OR($I39="",$J39=""),"Missing next action",IF($I39&lt;Lists!$B$2,"Overdue",IF($I39&lt;=Lists!$B$2+Lists!$B$4,"Due soon","Scheduled")))))</f>
        <v/>
      </c>
      <c r="Q39" s="14">
        <f>IF($A39="","",IF(OR($G39="Closed - Won",$G39="Closed - Lost"),"Closed",IF($H39="","No contact recorded",IF($H39&gt;Lists!$B$2,"Check date",IF($O39&gt;Lists!$B$3,"Stale","Current")))))</f>
        <v/>
      </c>
      <c r="R39" s="14">
        <f>IF($A39="","",IF($B39="","Missing date added",IF($C39="","Missing lead name",IF($D39="","Missing product interest",IF($E39="","Missing lead source",IF($F39="","Missing owner",IF($G39="","Missing stage",IF(COUNTIF($A$2:$A$201,$A39)&gt;1,"Duplicate Lead ID",""))))))))</f>
        <v/>
      </c>
      <c r="S39" s="14">
        <f>IF($A39="","",IF($B39&gt;Lists!$B$2,"Date added is after report date",IF(AND($H39&lt;&gt;"",$B39&lt;&gt;"",$H39&lt;$B39),"Last contact is before date added",IF($H39&gt;Lists!$B$2,"Last contact is after report date",IF(AND($I39&lt;&gt;"",$B39&lt;&gt;"",$I39&lt;$B39),"Next action is before date added",IF(AND($K39&lt;&gt;"",$B39&lt;&gt;"",$K39&lt;$B39),"Outcome date is before date added",IF($K39&gt;Lists!$B$2,"Outcome date is after report date",IF(AND(OR($G39="Closed - Won",$G39="Closed - Lost"),$K39=""),"Closed lead needs outcome date",IF(AND(OR($G39="Closed - Won",$G39="Closed - Lost"),$L39=""),"Closed lead needs outcome",IF(AND($G39="Closed - Lost",$M39=""),"Closed-lost lead needs lost reason",IF(AND($G39&lt;&gt;"Closed - Won",$G39&lt;&gt;"Closed - Lost",OR($K39&lt;&gt;"",$L39&lt;&gt;"",$M39&lt;&gt;"")),"Open lead has outcome data","")))))))))))</f>
        <v/>
      </c>
      <c r="T39" s="16" t="n"/>
    </row>
    <row r="40" ht="22" customHeight="1">
      <c r="A40" s="6" t="n"/>
      <c r="B40" s="25" t="n"/>
      <c r="C40" s="12" t="n"/>
      <c r="D40" s="12" t="n"/>
      <c r="E40" s="6" t="n"/>
      <c r="F40" s="6" t="n"/>
      <c r="G40" s="6" t="n"/>
      <c r="H40" s="25" t="n"/>
      <c r="I40" s="25" t="n"/>
      <c r="J40" s="12" t="n"/>
      <c r="K40" s="25" t="n"/>
      <c r="L40" s="12" t="n"/>
      <c r="M40" s="12" t="n"/>
      <c r="N40" s="13">
        <f>IF(OR($A40="",$B40="",$B40&gt;Lists!$B$2),"",Lists!$B$2-$B40)</f>
        <v/>
      </c>
      <c r="O40" s="13">
        <f>IF(OR($A40="",$H40="",$H40&gt;Lists!$B$2),"",Lists!$B$2-$H40)</f>
        <v/>
      </c>
      <c r="P40" s="14">
        <f>IF($A40="","",IF(OR($G40="Closed - Won",$G40="Closed - Lost"),"Closed",IF(OR($I40="",$J40=""),"Missing next action",IF($I40&lt;Lists!$B$2,"Overdue",IF($I40&lt;=Lists!$B$2+Lists!$B$4,"Due soon","Scheduled")))))</f>
        <v/>
      </c>
      <c r="Q40" s="14">
        <f>IF($A40="","",IF(OR($G40="Closed - Won",$G40="Closed - Lost"),"Closed",IF($H40="","No contact recorded",IF($H40&gt;Lists!$B$2,"Check date",IF($O40&gt;Lists!$B$3,"Stale","Current")))))</f>
        <v/>
      </c>
      <c r="R40" s="14">
        <f>IF($A40="","",IF($B40="","Missing date added",IF($C40="","Missing lead name",IF($D40="","Missing product interest",IF($E40="","Missing lead source",IF($F40="","Missing owner",IF($G40="","Missing stage",IF(COUNTIF($A$2:$A$201,$A40)&gt;1,"Duplicate Lead ID",""))))))))</f>
        <v/>
      </c>
      <c r="S40" s="14">
        <f>IF($A40="","",IF($B40&gt;Lists!$B$2,"Date added is after report date",IF(AND($H40&lt;&gt;"",$B40&lt;&gt;"",$H40&lt;$B40),"Last contact is before date added",IF($H40&gt;Lists!$B$2,"Last contact is after report date",IF(AND($I40&lt;&gt;"",$B40&lt;&gt;"",$I40&lt;$B40),"Next action is before date added",IF(AND($K40&lt;&gt;"",$B40&lt;&gt;"",$K40&lt;$B40),"Outcome date is before date added",IF($K40&gt;Lists!$B$2,"Outcome date is after report date",IF(AND(OR($G40="Closed - Won",$G40="Closed - Lost"),$K40=""),"Closed lead needs outcome date",IF(AND(OR($G40="Closed - Won",$G40="Closed - Lost"),$L40=""),"Closed lead needs outcome",IF(AND($G40="Closed - Lost",$M40=""),"Closed-lost lead needs lost reason",IF(AND($G40&lt;&gt;"Closed - Won",$G40&lt;&gt;"Closed - Lost",OR($K40&lt;&gt;"",$L40&lt;&gt;"",$M40&lt;&gt;"")),"Open lead has outcome data","")))))))))))</f>
        <v/>
      </c>
      <c r="T40" s="12" t="n"/>
    </row>
    <row r="41" ht="22" customHeight="1">
      <c r="A41" s="8" t="n"/>
      <c r="B41" s="26" t="n"/>
      <c r="C41" s="16" t="n"/>
      <c r="D41" s="16" t="n"/>
      <c r="E41" s="8" t="n"/>
      <c r="F41" s="8" t="n"/>
      <c r="G41" s="8" t="n"/>
      <c r="H41" s="26" t="n"/>
      <c r="I41" s="26" t="n"/>
      <c r="J41" s="16" t="n"/>
      <c r="K41" s="26" t="n"/>
      <c r="L41" s="16" t="n"/>
      <c r="M41" s="16" t="n"/>
      <c r="N41" s="13">
        <f>IF(OR($A41="",$B41="",$B41&gt;Lists!$B$2),"",Lists!$B$2-$B41)</f>
        <v/>
      </c>
      <c r="O41" s="13">
        <f>IF(OR($A41="",$H41="",$H41&gt;Lists!$B$2),"",Lists!$B$2-$H41)</f>
        <v/>
      </c>
      <c r="P41" s="14">
        <f>IF($A41="","",IF(OR($G41="Closed - Won",$G41="Closed - Lost"),"Closed",IF(OR($I41="",$J41=""),"Missing next action",IF($I41&lt;Lists!$B$2,"Overdue",IF($I41&lt;=Lists!$B$2+Lists!$B$4,"Due soon","Scheduled")))))</f>
        <v/>
      </c>
      <c r="Q41" s="14">
        <f>IF($A41="","",IF(OR($G41="Closed - Won",$G41="Closed - Lost"),"Closed",IF($H41="","No contact recorded",IF($H41&gt;Lists!$B$2,"Check date",IF($O41&gt;Lists!$B$3,"Stale","Current")))))</f>
        <v/>
      </c>
      <c r="R41" s="14">
        <f>IF($A41="","",IF($B41="","Missing date added",IF($C41="","Missing lead name",IF($D41="","Missing product interest",IF($E41="","Missing lead source",IF($F41="","Missing owner",IF($G41="","Missing stage",IF(COUNTIF($A$2:$A$201,$A41)&gt;1,"Duplicate Lead ID",""))))))))</f>
        <v/>
      </c>
      <c r="S41" s="14">
        <f>IF($A41="","",IF($B41&gt;Lists!$B$2,"Date added is after report date",IF(AND($H41&lt;&gt;"",$B41&lt;&gt;"",$H41&lt;$B41),"Last contact is before date added",IF($H41&gt;Lists!$B$2,"Last contact is after report date",IF(AND($I41&lt;&gt;"",$B41&lt;&gt;"",$I41&lt;$B41),"Next action is before date added",IF(AND($K41&lt;&gt;"",$B41&lt;&gt;"",$K41&lt;$B41),"Outcome date is before date added",IF($K41&gt;Lists!$B$2,"Outcome date is after report date",IF(AND(OR($G41="Closed - Won",$G41="Closed - Lost"),$K41=""),"Closed lead needs outcome date",IF(AND(OR($G41="Closed - Won",$G41="Closed - Lost"),$L41=""),"Closed lead needs outcome",IF(AND($G41="Closed - Lost",$M41=""),"Closed-lost lead needs lost reason",IF(AND($G41&lt;&gt;"Closed - Won",$G41&lt;&gt;"Closed - Lost",OR($K41&lt;&gt;"",$L41&lt;&gt;"",$M41&lt;&gt;"")),"Open lead has outcome data","")))))))))))</f>
        <v/>
      </c>
      <c r="T41" s="16" t="n"/>
    </row>
    <row r="42" ht="22" customHeight="1">
      <c r="A42" s="6" t="n"/>
      <c r="B42" s="25" t="n"/>
      <c r="C42" s="12" t="n"/>
      <c r="D42" s="12" t="n"/>
      <c r="E42" s="6" t="n"/>
      <c r="F42" s="6" t="n"/>
      <c r="G42" s="6" t="n"/>
      <c r="H42" s="25" t="n"/>
      <c r="I42" s="25" t="n"/>
      <c r="J42" s="12" t="n"/>
      <c r="K42" s="25" t="n"/>
      <c r="L42" s="12" t="n"/>
      <c r="M42" s="12" t="n"/>
      <c r="N42" s="13">
        <f>IF(OR($A42="",$B42="",$B42&gt;Lists!$B$2),"",Lists!$B$2-$B42)</f>
        <v/>
      </c>
      <c r="O42" s="13">
        <f>IF(OR($A42="",$H42="",$H42&gt;Lists!$B$2),"",Lists!$B$2-$H42)</f>
        <v/>
      </c>
      <c r="P42" s="14">
        <f>IF($A42="","",IF(OR($G42="Closed - Won",$G42="Closed - Lost"),"Closed",IF(OR($I42="",$J42=""),"Missing next action",IF($I42&lt;Lists!$B$2,"Overdue",IF($I42&lt;=Lists!$B$2+Lists!$B$4,"Due soon","Scheduled")))))</f>
        <v/>
      </c>
      <c r="Q42" s="14">
        <f>IF($A42="","",IF(OR($G42="Closed - Won",$G42="Closed - Lost"),"Closed",IF($H42="","No contact recorded",IF($H42&gt;Lists!$B$2,"Check date",IF($O42&gt;Lists!$B$3,"Stale","Current")))))</f>
        <v/>
      </c>
      <c r="R42" s="14">
        <f>IF($A42="","",IF($B42="","Missing date added",IF($C42="","Missing lead name",IF($D42="","Missing product interest",IF($E42="","Missing lead source",IF($F42="","Missing owner",IF($G42="","Missing stage",IF(COUNTIF($A$2:$A$201,$A42)&gt;1,"Duplicate Lead ID",""))))))))</f>
        <v/>
      </c>
      <c r="S42" s="14">
        <f>IF($A42="","",IF($B42&gt;Lists!$B$2,"Date added is after report date",IF(AND($H42&lt;&gt;"",$B42&lt;&gt;"",$H42&lt;$B42),"Last contact is before date added",IF($H42&gt;Lists!$B$2,"Last contact is after report date",IF(AND($I42&lt;&gt;"",$B42&lt;&gt;"",$I42&lt;$B42),"Next action is before date added",IF(AND($K42&lt;&gt;"",$B42&lt;&gt;"",$K42&lt;$B42),"Outcome date is before date added",IF($K42&gt;Lists!$B$2,"Outcome date is after report date",IF(AND(OR($G42="Closed - Won",$G42="Closed - Lost"),$K42=""),"Closed lead needs outcome date",IF(AND(OR($G42="Closed - Won",$G42="Closed - Lost"),$L42=""),"Closed lead needs outcome",IF(AND($G42="Closed - Lost",$M42=""),"Closed-lost lead needs lost reason",IF(AND($G42&lt;&gt;"Closed - Won",$G42&lt;&gt;"Closed - Lost",OR($K42&lt;&gt;"",$L42&lt;&gt;"",$M42&lt;&gt;"")),"Open lead has outcome data","")))))))))))</f>
        <v/>
      </c>
      <c r="T42" s="12" t="n"/>
    </row>
    <row r="43" ht="22" customHeight="1">
      <c r="A43" s="8" t="n"/>
      <c r="B43" s="26" t="n"/>
      <c r="C43" s="16" t="n"/>
      <c r="D43" s="16" t="n"/>
      <c r="E43" s="8" t="n"/>
      <c r="F43" s="8" t="n"/>
      <c r="G43" s="8" t="n"/>
      <c r="H43" s="26" t="n"/>
      <c r="I43" s="26" t="n"/>
      <c r="J43" s="16" t="n"/>
      <c r="K43" s="26" t="n"/>
      <c r="L43" s="16" t="n"/>
      <c r="M43" s="16" t="n"/>
      <c r="N43" s="13">
        <f>IF(OR($A43="",$B43="",$B43&gt;Lists!$B$2),"",Lists!$B$2-$B43)</f>
        <v/>
      </c>
      <c r="O43" s="13">
        <f>IF(OR($A43="",$H43="",$H43&gt;Lists!$B$2),"",Lists!$B$2-$H43)</f>
        <v/>
      </c>
      <c r="P43" s="14">
        <f>IF($A43="","",IF(OR($G43="Closed - Won",$G43="Closed - Lost"),"Closed",IF(OR($I43="",$J43=""),"Missing next action",IF($I43&lt;Lists!$B$2,"Overdue",IF($I43&lt;=Lists!$B$2+Lists!$B$4,"Due soon","Scheduled")))))</f>
        <v/>
      </c>
      <c r="Q43" s="14">
        <f>IF($A43="","",IF(OR($G43="Closed - Won",$G43="Closed - Lost"),"Closed",IF($H43="","No contact recorded",IF($H43&gt;Lists!$B$2,"Check date",IF($O43&gt;Lists!$B$3,"Stale","Current")))))</f>
        <v/>
      </c>
      <c r="R43" s="14">
        <f>IF($A43="","",IF($B43="","Missing date added",IF($C43="","Missing lead name",IF($D43="","Missing product interest",IF($E43="","Missing lead source",IF($F43="","Missing owner",IF($G43="","Missing stage",IF(COUNTIF($A$2:$A$201,$A43)&gt;1,"Duplicate Lead ID",""))))))))</f>
        <v/>
      </c>
      <c r="S43" s="14">
        <f>IF($A43="","",IF($B43&gt;Lists!$B$2,"Date added is after report date",IF(AND($H43&lt;&gt;"",$B43&lt;&gt;"",$H43&lt;$B43),"Last contact is before date added",IF($H43&gt;Lists!$B$2,"Last contact is after report date",IF(AND($I43&lt;&gt;"",$B43&lt;&gt;"",$I43&lt;$B43),"Next action is before date added",IF(AND($K43&lt;&gt;"",$B43&lt;&gt;"",$K43&lt;$B43),"Outcome date is before date added",IF($K43&gt;Lists!$B$2,"Outcome date is after report date",IF(AND(OR($G43="Closed - Won",$G43="Closed - Lost"),$K43=""),"Closed lead needs outcome date",IF(AND(OR($G43="Closed - Won",$G43="Closed - Lost"),$L43=""),"Closed lead needs outcome",IF(AND($G43="Closed - Lost",$M43=""),"Closed-lost lead needs lost reason",IF(AND($G43&lt;&gt;"Closed - Won",$G43&lt;&gt;"Closed - Lost",OR($K43&lt;&gt;"",$L43&lt;&gt;"",$M43&lt;&gt;"")),"Open lead has outcome data","")))))))))))</f>
        <v/>
      </c>
      <c r="T43" s="16" t="n"/>
    </row>
    <row r="44" ht="22" customHeight="1">
      <c r="A44" s="6" t="n"/>
      <c r="B44" s="25" t="n"/>
      <c r="C44" s="12" t="n"/>
      <c r="D44" s="12" t="n"/>
      <c r="E44" s="6" t="n"/>
      <c r="F44" s="6" t="n"/>
      <c r="G44" s="6" t="n"/>
      <c r="H44" s="25" t="n"/>
      <c r="I44" s="25" t="n"/>
      <c r="J44" s="12" t="n"/>
      <c r="K44" s="25" t="n"/>
      <c r="L44" s="12" t="n"/>
      <c r="M44" s="12" t="n"/>
      <c r="N44" s="13">
        <f>IF(OR($A44="",$B44="",$B44&gt;Lists!$B$2),"",Lists!$B$2-$B44)</f>
        <v/>
      </c>
      <c r="O44" s="13">
        <f>IF(OR($A44="",$H44="",$H44&gt;Lists!$B$2),"",Lists!$B$2-$H44)</f>
        <v/>
      </c>
      <c r="P44" s="14">
        <f>IF($A44="","",IF(OR($G44="Closed - Won",$G44="Closed - Lost"),"Closed",IF(OR($I44="",$J44=""),"Missing next action",IF($I44&lt;Lists!$B$2,"Overdue",IF($I44&lt;=Lists!$B$2+Lists!$B$4,"Due soon","Scheduled")))))</f>
        <v/>
      </c>
      <c r="Q44" s="14">
        <f>IF($A44="","",IF(OR($G44="Closed - Won",$G44="Closed - Lost"),"Closed",IF($H44="","No contact recorded",IF($H44&gt;Lists!$B$2,"Check date",IF($O44&gt;Lists!$B$3,"Stale","Current")))))</f>
        <v/>
      </c>
      <c r="R44" s="14">
        <f>IF($A44="","",IF($B44="","Missing date added",IF($C44="","Missing lead name",IF($D44="","Missing product interest",IF($E44="","Missing lead source",IF($F44="","Missing owner",IF($G44="","Missing stage",IF(COUNTIF($A$2:$A$201,$A44)&gt;1,"Duplicate Lead ID",""))))))))</f>
        <v/>
      </c>
      <c r="S44" s="14">
        <f>IF($A44="","",IF($B44&gt;Lists!$B$2,"Date added is after report date",IF(AND($H44&lt;&gt;"",$B44&lt;&gt;"",$H44&lt;$B44),"Last contact is before date added",IF($H44&gt;Lists!$B$2,"Last contact is after report date",IF(AND($I44&lt;&gt;"",$B44&lt;&gt;"",$I44&lt;$B44),"Next action is before date added",IF(AND($K44&lt;&gt;"",$B44&lt;&gt;"",$K44&lt;$B44),"Outcome date is before date added",IF($K44&gt;Lists!$B$2,"Outcome date is after report date",IF(AND(OR($G44="Closed - Won",$G44="Closed - Lost"),$K44=""),"Closed lead needs outcome date",IF(AND(OR($G44="Closed - Won",$G44="Closed - Lost"),$L44=""),"Closed lead needs outcome",IF(AND($G44="Closed - Lost",$M44=""),"Closed-lost lead needs lost reason",IF(AND($G44&lt;&gt;"Closed - Won",$G44&lt;&gt;"Closed - Lost",OR($K44&lt;&gt;"",$L44&lt;&gt;"",$M44&lt;&gt;"")),"Open lead has outcome data","")))))))))))</f>
        <v/>
      </c>
      <c r="T44" s="12" t="n"/>
    </row>
    <row r="45" ht="22" customHeight="1">
      <c r="A45" s="8" t="n"/>
      <c r="B45" s="26" t="n"/>
      <c r="C45" s="16" t="n"/>
      <c r="D45" s="16" t="n"/>
      <c r="E45" s="8" t="n"/>
      <c r="F45" s="8" t="n"/>
      <c r="G45" s="8" t="n"/>
      <c r="H45" s="26" t="n"/>
      <c r="I45" s="26" t="n"/>
      <c r="J45" s="16" t="n"/>
      <c r="K45" s="26" t="n"/>
      <c r="L45" s="16" t="n"/>
      <c r="M45" s="16" t="n"/>
      <c r="N45" s="13">
        <f>IF(OR($A45="",$B45="",$B45&gt;Lists!$B$2),"",Lists!$B$2-$B45)</f>
        <v/>
      </c>
      <c r="O45" s="13">
        <f>IF(OR($A45="",$H45="",$H45&gt;Lists!$B$2),"",Lists!$B$2-$H45)</f>
        <v/>
      </c>
      <c r="P45" s="14">
        <f>IF($A45="","",IF(OR($G45="Closed - Won",$G45="Closed - Lost"),"Closed",IF(OR($I45="",$J45=""),"Missing next action",IF($I45&lt;Lists!$B$2,"Overdue",IF($I45&lt;=Lists!$B$2+Lists!$B$4,"Due soon","Scheduled")))))</f>
        <v/>
      </c>
      <c r="Q45" s="14">
        <f>IF($A45="","",IF(OR($G45="Closed - Won",$G45="Closed - Lost"),"Closed",IF($H45="","No contact recorded",IF($H45&gt;Lists!$B$2,"Check date",IF($O45&gt;Lists!$B$3,"Stale","Current")))))</f>
        <v/>
      </c>
      <c r="R45" s="14">
        <f>IF($A45="","",IF($B45="","Missing date added",IF($C45="","Missing lead name",IF($D45="","Missing product interest",IF($E45="","Missing lead source",IF($F45="","Missing owner",IF($G45="","Missing stage",IF(COUNTIF($A$2:$A$201,$A45)&gt;1,"Duplicate Lead ID",""))))))))</f>
        <v/>
      </c>
      <c r="S45" s="14">
        <f>IF($A45="","",IF($B45&gt;Lists!$B$2,"Date added is after report date",IF(AND($H45&lt;&gt;"",$B45&lt;&gt;"",$H45&lt;$B45),"Last contact is before date added",IF($H45&gt;Lists!$B$2,"Last contact is after report date",IF(AND($I45&lt;&gt;"",$B45&lt;&gt;"",$I45&lt;$B45),"Next action is before date added",IF(AND($K45&lt;&gt;"",$B45&lt;&gt;"",$K45&lt;$B45),"Outcome date is before date added",IF($K45&gt;Lists!$B$2,"Outcome date is after report date",IF(AND(OR($G45="Closed - Won",$G45="Closed - Lost"),$K45=""),"Closed lead needs outcome date",IF(AND(OR($G45="Closed - Won",$G45="Closed - Lost"),$L45=""),"Closed lead needs outcome",IF(AND($G45="Closed - Lost",$M45=""),"Closed-lost lead needs lost reason",IF(AND($G45&lt;&gt;"Closed - Won",$G45&lt;&gt;"Closed - Lost",OR($K45&lt;&gt;"",$L45&lt;&gt;"",$M45&lt;&gt;"")),"Open lead has outcome data","")))))))))))</f>
        <v/>
      </c>
      <c r="T45" s="16" t="n"/>
    </row>
    <row r="46" ht="22" customHeight="1">
      <c r="A46" s="6" t="n"/>
      <c r="B46" s="25" t="n"/>
      <c r="C46" s="12" t="n"/>
      <c r="D46" s="12" t="n"/>
      <c r="E46" s="6" t="n"/>
      <c r="F46" s="6" t="n"/>
      <c r="G46" s="6" t="n"/>
      <c r="H46" s="25" t="n"/>
      <c r="I46" s="25" t="n"/>
      <c r="J46" s="12" t="n"/>
      <c r="K46" s="25" t="n"/>
      <c r="L46" s="12" t="n"/>
      <c r="M46" s="12" t="n"/>
      <c r="N46" s="13">
        <f>IF(OR($A46="",$B46="",$B46&gt;Lists!$B$2),"",Lists!$B$2-$B46)</f>
        <v/>
      </c>
      <c r="O46" s="13">
        <f>IF(OR($A46="",$H46="",$H46&gt;Lists!$B$2),"",Lists!$B$2-$H46)</f>
        <v/>
      </c>
      <c r="P46" s="14">
        <f>IF($A46="","",IF(OR($G46="Closed - Won",$G46="Closed - Lost"),"Closed",IF(OR($I46="",$J46=""),"Missing next action",IF($I46&lt;Lists!$B$2,"Overdue",IF($I46&lt;=Lists!$B$2+Lists!$B$4,"Due soon","Scheduled")))))</f>
        <v/>
      </c>
      <c r="Q46" s="14">
        <f>IF($A46="","",IF(OR($G46="Closed - Won",$G46="Closed - Lost"),"Closed",IF($H46="","No contact recorded",IF($H46&gt;Lists!$B$2,"Check date",IF($O46&gt;Lists!$B$3,"Stale","Current")))))</f>
        <v/>
      </c>
      <c r="R46" s="14">
        <f>IF($A46="","",IF($B46="","Missing date added",IF($C46="","Missing lead name",IF($D46="","Missing product interest",IF($E46="","Missing lead source",IF($F46="","Missing owner",IF($G46="","Missing stage",IF(COUNTIF($A$2:$A$201,$A46)&gt;1,"Duplicate Lead ID",""))))))))</f>
        <v/>
      </c>
      <c r="S46" s="14">
        <f>IF($A46="","",IF($B46&gt;Lists!$B$2,"Date added is after report date",IF(AND($H46&lt;&gt;"",$B46&lt;&gt;"",$H46&lt;$B46),"Last contact is before date added",IF($H46&gt;Lists!$B$2,"Last contact is after report date",IF(AND($I46&lt;&gt;"",$B46&lt;&gt;"",$I46&lt;$B46),"Next action is before date added",IF(AND($K46&lt;&gt;"",$B46&lt;&gt;"",$K46&lt;$B46),"Outcome date is before date added",IF($K46&gt;Lists!$B$2,"Outcome date is after report date",IF(AND(OR($G46="Closed - Won",$G46="Closed - Lost"),$K46=""),"Closed lead needs outcome date",IF(AND(OR($G46="Closed - Won",$G46="Closed - Lost"),$L46=""),"Closed lead needs outcome",IF(AND($G46="Closed - Lost",$M46=""),"Closed-lost lead needs lost reason",IF(AND($G46&lt;&gt;"Closed - Won",$G46&lt;&gt;"Closed - Lost",OR($K46&lt;&gt;"",$L46&lt;&gt;"",$M46&lt;&gt;"")),"Open lead has outcome data","")))))))))))</f>
        <v/>
      </c>
      <c r="T46" s="12" t="n"/>
    </row>
    <row r="47" ht="22" customHeight="1">
      <c r="A47" s="8" t="n"/>
      <c r="B47" s="26" t="n"/>
      <c r="C47" s="16" t="n"/>
      <c r="D47" s="16" t="n"/>
      <c r="E47" s="8" t="n"/>
      <c r="F47" s="8" t="n"/>
      <c r="G47" s="8" t="n"/>
      <c r="H47" s="26" t="n"/>
      <c r="I47" s="26" t="n"/>
      <c r="J47" s="16" t="n"/>
      <c r="K47" s="26" t="n"/>
      <c r="L47" s="16" t="n"/>
      <c r="M47" s="16" t="n"/>
      <c r="N47" s="13">
        <f>IF(OR($A47="",$B47="",$B47&gt;Lists!$B$2),"",Lists!$B$2-$B47)</f>
        <v/>
      </c>
      <c r="O47" s="13">
        <f>IF(OR($A47="",$H47="",$H47&gt;Lists!$B$2),"",Lists!$B$2-$H47)</f>
        <v/>
      </c>
      <c r="P47" s="14">
        <f>IF($A47="","",IF(OR($G47="Closed - Won",$G47="Closed - Lost"),"Closed",IF(OR($I47="",$J47=""),"Missing next action",IF($I47&lt;Lists!$B$2,"Overdue",IF($I47&lt;=Lists!$B$2+Lists!$B$4,"Due soon","Scheduled")))))</f>
        <v/>
      </c>
      <c r="Q47" s="14">
        <f>IF($A47="","",IF(OR($G47="Closed - Won",$G47="Closed - Lost"),"Closed",IF($H47="","No contact recorded",IF($H47&gt;Lists!$B$2,"Check date",IF($O47&gt;Lists!$B$3,"Stale","Current")))))</f>
        <v/>
      </c>
      <c r="R47" s="14">
        <f>IF($A47="","",IF($B47="","Missing date added",IF($C47="","Missing lead name",IF($D47="","Missing product interest",IF($E47="","Missing lead source",IF($F47="","Missing owner",IF($G47="","Missing stage",IF(COUNTIF($A$2:$A$201,$A47)&gt;1,"Duplicate Lead ID",""))))))))</f>
        <v/>
      </c>
      <c r="S47" s="14">
        <f>IF($A47="","",IF($B47&gt;Lists!$B$2,"Date added is after report date",IF(AND($H47&lt;&gt;"",$B47&lt;&gt;"",$H47&lt;$B47),"Last contact is before date added",IF($H47&gt;Lists!$B$2,"Last contact is after report date",IF(AND($I47&lt;&gt;"",$B47&lt;&gt;"",$I47&lt;$B47),"Next action is before date added",IF(AND($K47&lt;&gt;"",$B47&lt;&gt;"",$K47&lt;$B47),"Outcome date is before date added",IF($K47&gt;Lists!$B$2,"Outcome date is after report date",IF(AND(OR($G47="Closed - Won",$G47="Closed - Lost"),$K47=""),"Closed lead needs outcome date",IF(AND(OR($G47="Closed - Won",$G47="Closed - Lost"),$L47=""),"Closed lead needs outcome",IF(AND($G47="Closed - Lost",$M47=""),"Closed-lost lead needs lost reason",IF(AND($G47&lt;&gt;"Closed - Won",$G47&lt;&gt;"Closed - Lost",OR($K47&lt;&gt;"",$L47&lt;&gt;"",$M47&lt;&gt;"")),"Open lead has outcome data","")))))))))))</f>
        <v/>
      </c>
      <c r="T47" s="16" t="n"/>
    </row>
    <row r="48" ht="22" customHeight="1">
      <c r="A48" s="6" t="n"/>
      <c r="B48" s="25" t="n"/>
      <c r="C48" s="12" t="n"/>
      <c r="D48" s="12" t="n"/>
      <c r="E48" s="6" t="n"/>
      <c r="F48" s="6" t="n"/>
      <c r="G48" s="6" t="n"/>
      <c r="H48" s="25" t="n"/>
      <c r="I48" s="25" t="n"/>
      <c r="J48" s="12" t="n"/>
      <c r="K48" s="25" t="n"/>
      <c r="L48" s="12" t="n"/>
      <c r="M48" s="12" t="n"/>
      <c r="N48" s="13">
        <f>IF(OR($A48="",$B48="",$B48&gt;Lists!$B$2),"",Lists!$B$2-$B48)</f>
        <v/>
      </c>
      <c r="O48" s="13">
        <f>IF(OR($A48="",$H48="",$H48&gt;Lists!$B$2),"",Lists!$B$2-$H48)</f>
        <v/>
      </c>
      <c r="P48" s="14">
        <f>IF($A48="","",IF(OR($G48="Closed - Won",$G48="Closed - Lost"),"Closed",IF(OR($I48="",$J48=""),"Missing next action",IF($I48&lt;Lists!$B$2,"Overdue",IF($I48&lt;=Lists!$B$2+Lists!$B$4,"Due soon","Scheduled")))))</f>
        <v/>
      </c>
      <c r="Q48" s="14">
        <f>IF($A48="","",IF(OR($G48="Closed - Won",$G48="Closed - Lost"),"Closed",IF($H48="","No contact recorded",IF($H48&gt;Lists!$B$2,"Check date",IF($O48&gt;Lists!$B$3,"Stale","Current")))))</f>
        <v/>
      </c>
      <c r="R48" s="14">
        <f>IF($A48="","",IF($B48="","Missing date added",IF($C48="","Missing lead name",IF($D48="","Missing product interest",IF($E48="","Missing lead source",IF($F48="","Missing owner",IF($G48="","Missing stage",IF(COUNTIF($A$2:$A$201,$A48)&gt;1,"Duplicate Lead ID",""))))))))</f>
        <v/>
      </c>
      <c r="S48" s="14">
        <f>IF($A48="","",IF($B48&gt;Lists!$B$2,"Date added is after report date",IF(AND($H48&lt;&gt;"",$B48&lt;&gt;"",$H48&lt;$B48),"Last contact is before date added",IF($H48&gt;Lists!$B$2,"Last contact is after report date",IF(AND($I48&lt;&gt;"",$B48&lt;&gt;"",$I48&lt;$B48),"Next action is before date added",IF(AND($K48&lt;&gt;"",$B48&lt;&gt;"",$K48&lt;$B48),"Outcome date is before date added",IF($K48&gt;Lists!$B$2,"Outcome date is after report date",IF(AND(OR($G48="Closed - Won",$G48="Closed - Lost"),$K48=""),"Closed lead needs outcome date",IF(AND(OR($G48="Closed - Won",$G48="Closed - Lost"),$L48=""),"Closed lead needs outcome",IF(AND($G48="Closed - Lost",$M48=""),"Closed-lost lead needs lost reason",IF(AND($G48&lt;&gt;"Closed - Won",$G48&lt;&gt;"Closed - Lost",OR($K48&lt;&gt;"",$L48&lt;&gt;"",$M48&lt;&gt;"")),"Open lead has outcome data","")))))))))))</f>
        <v/>
      </c>
      <c r="T48" s="12" t="n"/>
    </row>
    <row r="49" ht="22" customHeight="1">
      <c r="A49" s="8" t="n"/>
      <c r="B49" s="26" t="n"/>
      <c r="C49" s="16" t="n"/>
      <c r="D49" s="16" t="n"/>
      <c r="E49" s="8" t="n"/>
      <c r="F49" s="8" t="n"/>
      <c r="G49" s="8" t="n"/>
      <c r="H49" s="26" t="n"/>
      <c r="I49" s="26" t="n"/>
      <c r="J49" s="16" t="n"/>
      <c r="K49" s="26" t="n"/>
      <c r="L49" s="16" t="n"/>
      <c r="M49" s="16" t="n"/>
      <c r="N49" s="13">
        <f>IF(OR($A49="",$B49="",$B49&gt;Lists!$B$2),"",Lists!$B$2-$B49)</f>
        <v/>
      </c>
      <c r="O49" s="13">
        <f>IF(OR($A49="",$H49="",$H49&gt;Lists!$B$2),"",Lists!$B$2-$H49)</f>
        <v/>
      </c>
      <c r="P49" s="14">
        <f>IF($A49="","",IF(OR($G49="Closed - Won",$G49="Closed - Lost"),"Closed",IF(OR($I49="",$J49=""),"Missing next action",IF($I49&lt;Lists!$B$2,"Overdue",IF($I49&lt;=Lists!$B$2+Lists!$B$4,"Due soon","Scheduled")))))</f>
        <v/>
      </c>
      <c r="Q49" s="14">
        <f>IF($A49="","",IF(OR($G49="Closed - Won",$G49="Closed - Lost"),"Closed",IF($H49="","No contact recorded",IF($H49&gt;Lists!$B$2,"Check date",IF($O49&gt;Lists!$B$3,"Stale","Current")))))</f>
        <v/>
      </c>
      <c r="R49" s="14">
        <f>IF($A49="","",IF($B49="","Missing date added",IF($C49="","Missing lead name",IF($D49="","Missing product interest",IF($E49="","Missing lead source",IF($F49="","Missing owner",IF($G49="","Missing stage",IF(COUNTIF($A$2:$A$201,$A49)&gt;1,"Duplicate Lead ID",""))))))))</f>
        <v/>
      </c>
      <c r="S49" s="14">
        <f>IF($A49="","",IF($B49&gt;Lists!$B$2,"Date added is after report date",IF(AND($H49&lt;&gt;"",$B49&lt;&gt;"",$H49&lt;$B49),"Last contact is before date added",IF($H49&gt;Lists!$B$2,"Last contact is after report date",IF(AND($I49&lt;&gt;"",$B49&lt;&gt;"",$I49&lt;$B49),"Next action is before date added",IF(AND($K49&lt;&gt;"",$B49&lt;&gt;"",$K49&lt;$B49),"Outcome date is before date added",IF($K49&gt;Lists!$B$2,"Outcome date is after report date",IF(AND(OR($G49="Closed - Won",$G49="Closed - Lost"),$K49=""),"Closed lead needs outcome date",IF(AND(OR($G49="Closed - Won",$G49="Closed - Lost"),$L49=""),"Closed lead needs outcome",IF(AND($G49="Closed - Lost",$M49=""),"Closed-lost lead needs lost reason",IF(AND($G49&lt;&gt;"Closed - Won",$G49&lt;&gt;"Closed - Lost",OR($K49&lt;&gt;"",$L49&lt;&gt;"",$M49&lt;&gt;"")),"Open lead has outcome data","")))))))))))</f>
        <v/>
      </c>
      <c r="T49" s="16" t="n"/>
    </row>
    <row r="50" ht="22" customHeight="1">
      <c r="A50" s="6" t="n"/>
      <c r="B50" s="25" t="n"/>
      <c r="C50" s="12" t="n"/>
      <c r="D50" s="12" t="n"/>
      <c r="E50" s="6" t="n"/>
      <c r="F50" s="6" t="n"/>
      <c r="G50" s="6" t="n"/>
      <c r="H50" s="25" t="n"/>
      <c r="I50" s="25" t="n"/>
      <c r="J50" s="12" t="n"/>
      <c r="K50" s="25" t="n"/>
      <c r="L50" s="12" t="n"/>
      <c r="M50" s="12" t="n"/>
      <c r="N50" s="13">
        <f>IF(OR($A50="",$B50="",$B50&gt;Lists!$B$2),"",Lists!$B$2-$B50)</f>
        <v/>
      </c>
      <c r="O50" s="13">
        <f>IF(OR($A50="",$H50="",$H50&gt;Lists!$B$2),"",Lists!$B$2-$H50)</f>
        <v/>
      </c>
      <c r="P50" s="14">
        <f>IF($A50="","",IF(OR($G50="Closed - Won",$G50="Closed - Lost"),"Closed",IF(OR($I50="",$J50=""),"Missing next action",IF($I50&lt;Lists!$B$2,"Overdue",IF($I50&lt;=Lists!$B$2+Lists!$B$4,"Due soon","Scheduled")))))</f>
        <v/>
      </c>
      <c r="Q50" s="14">
        <f>IF($A50="","",IF(OR($G50="Closed - Won",$G50="Closed - Lost"),"Closed",IF($H50="","No contact recorded",IF($H50&gt;Lists!$B$2,"Check date",IF($O50&gt;Lists!$B$3,"Stale","Current")))))</f>
        <v/>
      </c>
      <c r="R50" s="14">
        <f>IF($A50="","",IF($B50="","Missing date added",IF($C50="","Missing lead name",IF($D50="","Missing product interest",IF($E50="","Missing lead source",IF($F50="","Missing owner",IF($G50="","Missing stage",IF(COUNTIF($A$2:$A$201,$A50)&gt;1,"Duplicate Lead ID",""))))))))</f>
        <v/>
      </c>
      <c r="S50" s="14">
        <f>IF($A50="","",IF($B50&gt;Lists!$B$2,"Date added is after report date",IF(AND($H50&lt;&gt;"",$B50&lt;&gt;"",$H50&lt;$B50),"Last contact is before date added",IF($H50&gt;Lists!$B$2,"Last contact is after report date",IF(AND($I50&lt;&gt;"",$B50&lt;&gt;"",$I50&lt;$B50),"Next action is before date added",IF(AND($K50&lt;&gt;"",$B50&lt;&gt;"",$K50&lt;$B50),"Outcome date is before date added",IF($K50&gt;Lists!$B$2,"Outcome date is after report date",IF(AND(OR($G50="Closed - Won",$G50="Closed - Lost"),$K50=""),"Closed lead needs outcome date",IF(AND(OR($G50="Closed - Won",$G50="Closed - Lost"),$L50=""),"Closed lead needs outcome",IF(AND($G50="Closed - Lost",$M50=""),"Closed-lost lead needs lost reason",IF(AND($G50&lt;&gt;"Closed - Won",$G50&lt;&gt;"Closed - Lost",OR($K50&lt;&gt;"",$L50&lt;&gt;"",$M50&lt;&gt;"")),"Open lead has outcome data","")))))))))))</f>
        <v/>
      </c>
      <c r="T50" s="12" t="n"/>
    </row>
    <row r="51" ht="22" customHeight="1">
      <c r="A51" s="8" t="n"/>
      <c r="B51" s="26" t="n"/>
      <c r="C51" s="16" t="n"/>
      <c r="D51" s="16" t="n"/>
      <c r="E51" s="8" t="n"/>
      <c r="F51" s="8" t="n"/>
      <c r="G51" s="8" t="n"/>
      <c r="H51" s="26" t="n"/>
      <c r="I51" s="26" t="n"/>
      <c r="J51" s="16" t="n"/>
      <c r="K51" s="26" t="n"/>
      <c r="L51" s="16" t="n"/>
      <c r="M51" s="16" t="n"/>
      <c r="N51" s="13">
        <f>IF(OR($A51="",$B51="",$B51&gt;Lists!$B$2),"",Lists!$B$2-$B51)</f>
        <v/>
      </c>
      <c r="O51" s="13">
        <f>IF(OR($A51="",$H51="",$H51&gt;Lists!$B$2),"",Lists!$B$2-$H51)</f>
        <v/>
      </c>
      <c r="P51" s="14">
        <f>IF($A51="","",IF(OR($G51="Closed - Won",$G51="Closed - Lost"),"Closed",IF(OR($I51="",$J51=""),"Missing next action",IF($I51&lt;Lists!$B$2,"Overdue",IF($I51&lt;=Lists!$B$2+Lists!$B$4,"Due soon","Scheduled")))))</f>
        <v/>
      </c>
      <c r="Q51" s="14">
        <f>IF($A51="","",IF(OR($G51="Closed - Won",$G51="Closed - Lost"),"Closed",IF($H51="","No contact recorded",IF($H51&gt;Lists!$B$2,"Check date",IF($O51&gt;Lists!$B$3,"Stale","Current")))))</f>
        <v/>
      </c>
      <c r="R51" s="14">
        <f>IF($A51="","",IF($B51="","Missing date added",IF($C51="","Missing lead name",IF($D51="","Missing product interest",IF($E51="","Missing lead source",IF($F51="","Missing owner",IF($G51="","Missing stage",IF(COUNTIF($A$2:$A$201,$A51)&gt;1,"Duplicate Lead ID",""))))))))</f>
        <v/>
      </c>
      <c r="S51" s="14">
        <f>IF($A51="","",IF($B51&gt;Lists!$B$2,"Date added is after report date",IF(AND($H51&lt;&gt;"",$B51&lt;&gt;"",$H51&lt;$B51),"Last contact is before date added",IF($H51&gt;Lists!$B$2,"Last contact is after report date",IF(AND($I51&lt;&gt;"",$B51&lt;&gt;"",$I51&lt;$B51),"Next action is before date added",IF(AND($K51&lt;&gt;"",$B51&lt;&gt;"",$K51&lt;$B51),"Outcome date is before date added",IF($K51&gt;Lists!$B$2,"Outcome date is after report date",IF(AND(OR($G51="Closed - Won",$G51="Closed - Lost"),$K51=""),"Closed lead needs outcome date",IF(AND(OR($G51="Closed - Won",$G51="Closed - Lost"),$L51=""),"Closed lead needs outcome",IF(AND($G51="Closed - Lost",$M51=""),"Closed-lost lead needs lost reason",IF(AND($G51&lt;&gt;"Closed - Won",$G51&lt;&gt;"Closed - Lost",OR($K51&lt;&gt;"",$L51&lt;&gt;"",$M51&lt;&gt;"")),"Open lead has outcome data","")))))))))))</f>
        <v/>
      </c>
      <c r="T51" s="16" t="n"/>
    </row>
    <row r="52" ht="22" customHeight="1">
      <c r="A52" s="6" t="n"/>
      <c r="B52" s="25" t="n"/>
      <c r="C52" s="12" t="n"/>
      <c r="D52" s="12" t="n"/>
      <c r="E52" s="6" t="n"/>
      <c r="F52" s="6" t="n"/>
      <c r="G52" s="6" t="n"/>
      <c r="H52" s="25" t="n"/>
      <c r="I52" s="25" t="n"/>
      <c r="J52" s="12" t="n"/>
      <c r="K52" s="25" t="n"/>
      <c r="L52" s="12" t="n"/>
      <c r="M52" s="12" t="n"/>
      <c r="N52" s="13">
        <f>IF(OR($A52="",$B52="",$B52&gt;Lists!$B$2),"",Lists!$B$2-$B52)</f>
        <v/>
      </c>
      <c r="O52" s="13">
        <f>IF(OR($A52="",$H52="",$H52&gt;Lists!$B$2),"",Lists!$B$2-$H52)</f>
        <v/>
      </c>
      <c r="P52" s="14">
        <f>IF($A52="","",IF(OR($G52="Closed - Won",$G52="Closed - Lost"),"Closed",IF(OR($I52="",$J52=""),"Missing next action",IF($I52&lt;Lists!$B$2,"Overdue",IF($I52&lt;=Lists!$B$2+Lists!$B$4,"Due soon","Scheduled")))))</f>
        <v/>
      </c>
      <c r="Q52" s="14">
        <f>IF($A52="","",IF(OR($G52="Closed - Won",$G52="Closed - Lost"),"Closed",IF($H52="","No contact recorded",IF($H52&gt;Lists!$B$2,"Check date",IF($O52&gt;Lists!$B$3,"Stale","Current")))))</f>
        <v/>
      </c>
      <c r="R52" s="14">
        <f>IF($A52="","",IF($B52="","Missing date added",IF($C52="","Missing lead name",IF($D52="","Missing product interest",IF($E52="","Missing lead source",IF($F52="","Missing owner",IF($G52="","Missing stage",IF(COUNTIF($A$2:$A$201,$A52)&gt;1,"Duplicate Lead ID",""))))))))</f>
        <v/>
      </c>
      <c r="S52" s="14">
        <f>IF($A52="","",IF($B52&gt;Lists!$B$2,"Date added is after report date",IF(AND($H52&lt;&gt;"",$B52&lt;&gt;"",$H52&lt;$B52),"Last contact is before date added",IF($H52&gt;Lists!$B$2,"Last contact is after report date",IF(AND($I52&lt;&gt;"",$B52&lt;&gt;"",$I52&lt;$B52),"Next action is before date added",IF(AND($K52&lt;&gt;"",$B52&lt;&gt;"",$K52&lt;$B52),"Outcome date is before date added",IF($K52&gt;Lists!$B$2,"Outcome date is after report date",IF(AND(OR($G52="Closed - Won",$G52="Closed - Lost"),$K52=""),"Closed lead needs outcome date",IF(AND(OR($G52="Closed - Won",$G52="Closed - Lost"),$L52=""),"Closed lead needs outcome",IF(AND($G52="Closed - Lost",$M52=""),"Closed-lost lead needs lost reason",IF(AND($G52&lt;&gt;"Closed - Won",$G52&lt;&gt;"Closed - Lost",OR($K52&lt;&gt;"",$L52&lt;&gt;"",$M52&lt;&gt;"")),"Open lead has outcome data","")))))))))))</f>
        <v/>
      </c>
      <c r="T52" s="12" t="n"/>
    </row>
    <row r="53" ht="22" customHeight="1">
      <c r="A53" s="8" t="n"/>
      <c r="B53" s="26" t="n"/>
      <c r="C53" s="16" t="n"/>
      <c r="D53" s="16" t="n"/>
      <c r="E53" s="8" t="n"/>
      <c r="F53" s="8" t="n"/>
      <c r="G53" s="8" t="n"/>
      <c r="H53" s="26" t="n"/>
      <c r="I53" s="26" t="n"/>
      <c r="J53" s="16" t="n"/>
      <c r="K53" s="26" t="n"/>
      <c r="L53" s="16" t="n"/>
      <c r="M53" s="16" t="n"/>
      <c r="N53" s="13">
        <f>IF(OR($A53="",$B53="",$B53&gt;Lists!$B$2),"",Lists!$B$2-$B53)</f>
        <v/>
      </c>
      <c r="O53" s="13">
        <f>IF(OR($A53="",$H53="",$H53&gt;Lists!$B$2),"",Lists!$B$2-$H53)</f>
        <v/>
      </c>
      <c r="P53" s="14">
        <f>IF($A53="","",IF(OR($G53="Closed - Won",$G53="Closed - Lost"),"Closed",IF(OR($I53="",$J53=""),"Missing next action",IF($I53&lt;Lists!$B$2,"Overdue",IF($I53&lt;=Lists!$B$2+Lists!$B$4,"Due soon","Scheduled")))))</f>
        <v/>
      </c>
      <c r="Q53" s="14">
        <f>IF($A53="","",IF(OR($G53="Closed - Won",$G53="Closed - Lost"),"Closed",IF($H53="","No contact recorded",IF($H53&gt;Lists!$B$2,"Check date",IF($O53&gt;Lists!$B$3,"Stale","Current")))))</f>
        <v/>
      </c>
      <c r="R53" s="14">
        <f>IF($A53="","",IF($B53="","Missing date added",IF($C53="","Missing lead name",IF($D53="","Missing product interest",IF($E53="","Missing lead source",IF($F53="","Missing owner",IF($G53="","Missing stage",IF(COUNTIF($A$2:$A$201,$A53)&gt;1,"Duplicate Lead ID",""))))))))</f>
        <v/>
      </c>
      <c r="S53" s="14">
        <f>IF($A53="","",IF($B53&gt;Lists!$B$2,"Date added is after report date",IF(AND($H53&lt;&gt;"",$B53&lt;&gt;"",$H53&lt;$B53),"Last contact is before date added",IF($H53&gt;Lists!$B$2,"Last contact is after report date",IF(AND($I53&lt;&gt;"",$B53&lt;&gt;"",$I53&lt;$B53),"Next action is before date added",IF(AND($K53&lt;&gt;"",$B53&lt;&gt;"",$K53&lt;$B53),"Outcome date is before date added",IF($K53&gt;Lists!$B$2,"Outcome date is after report date",IF(AND(OR($G53="Closed - Won",$G53="Closed - Lost"),$K53=""),"Closed lead needs outcome date",IF(AND(OR($G53="Closed - Won",$G53="Closed - Lost"),$L53=""),"Closed lead needs outcome",IF(AND($G53="Closed - Lost",$M53=""),"Closed-lost lead needs lost reason",IF(AND($G53&lt;&gt;"Closed - Won",$G53&lt;&gt;"Closed - Lost",OR($K53&lt;&gt;"",$L53&lt;&gt;"",$M53&lt;&gt;"")),"Open lead has outcome data","")))))))))))</f>
        <v/>
      </c>
      <c r="T53" s="16" t="n"/>
    </row>
    <row r="54" ht="22" customHeight="1">
      <c r="A54" s="6" t="n"/>
      <c r="B54" s="25" t="n"/>
      <c r="C54" s="12" t="n"/>
      <c r="D54" s="12" t="n"/>
      <c r="E54" s="6" t="n"/>
      <c r="F54" s="6" t="n"/>
      <c r="G54" s="6" t="n"/>
      <c r="H54" s="25" t="n"/>
      <c r="I54" s="25" t="n"/>
      <c r="J54" s="12" t="n"/>
      <c r="K54" s="25" t="n"/>
      <c r="L54" s="12" t="n"/>
      <c r="M54" s="12" t="n"/>
      <c r="N54" s="13">
        <f>IF(OR($A54="",$B54="",$B54&gt;Lists!$B$2),"",Lists!$B$2-$B54)</f>
        <v/>
      </c>
      <c r="O54" s="13">
        <f>IF(OR($A54="",$H54="",$H54&gt;Lists!$B$2),"",Lists!$B$2-$H54)</f>
        <v/>
      </c>
      <c r="P54" s="14">
        <f>IF($A54="","",IF(OR($G54="Closed - Won",$G54="Closed - Lost"),"Closed",IF(OR($I54="",$J54=""),"Missing next action",IF($I54&lt;Lists!$B$2,"Overdue",IF($I54&lt;=Lists!$B$2+Lists!$B$4,"Due soon","Scheduled")))))</f>
        <v/>
      </c>
      <c r="Q54" s="14">
        <f>IF($A54="","",IF(OR($G54="Closed - Won",$G54="Closed - Lost"),"Closed",IF($H54="","No contact recorded",IF($H54&gt;Lists!$B$2,"Check date",IF($O54&gt;Lists!$B$3,"Stale","Current")))))</f>
        <v/>
      </c>
      <c r="R54" s="14">
        <f>IF($A54="","",IF($B54="","Missing date added",IF($C54="","Missing lead name",IF($D54="","Missing product interest",IF($E54="","Missing lead source",IF($F54="","Missing owner",IF($G54="","Missing stage",IF(COUNTIF($A$2:$A$201,$A54)&gt;1,"Duplicate Lead ID",""))))))))</f>
        <v/>
      </c>
      <c r="S54" s="14">
        <f>IF($A54="","",IF($B54&gt;Lists!$B$2,"Date added is after report date",IF(AND($H54&lt;&gt;"",$B54&lt;&gt;"",$H54&lt;$B54),"Last contact is before date added",IF($H54&gt;Lists!$B$2,"Last contact is after report date",IF(AND($I54&lt;&gt;"",$B54&lt;&gt;"",$I54&lt;$B54),"Next action is before date added",IF(AND($K54&lt;&gt;"",$B54&lt;&gt;"",$K54&lt;$B54),"Outcome date is before date added",IF($K54&gt;Lists!$B$2,"Outcome date is after report date",IF(AND(OR($G54="Closed - Won",$G54="Closed - Lost"),$K54=""),"Closed lead needs outcome date",IF(AND(OR($G54="Closed - Won",$G54="Closed - Lost"),$L54=""),"Closed lead needs outcome",IF(AND($G54="Closed - Lost",$M54=""),"Closed-lost lead needs lost reason",IF(AND($G54&lt;&gt;"Closed - Won",$G54&lt;&gt;"Closed - Lost",OR($K54&lt;&gt;"",$L54&lt;&gt;"",$M54&lt;&gt;"")),"Open lead has outcome data","")))))))))))</f>
        <v/>
      </c>
      <c r="T54" s="12" t="n"/>
    </row>
    <row r="55" ht="22" customHeight="1">
      <c r="A55" s="8" t="n"/>
      <c r="B55" s="26" t="n"/>
      <c r="C55" s="16" t="n"/>
      <c r="D55" s="16" t="n"/>
      <c r="E55" s="8" t="n"/>
      <c r="F55" s="8" t="n"/>
      <c r="G55" s="8" t="n"/>
      <c r="H55" s="26" t="n"/>
      <c r="I55" s="26" t="n"/>
      <c r="J55" s="16" t="n"/>
      <c r="K55" s="26" t="n"/>
      <c r="L55" s="16" t="n"/>
      <c r="M55" s="16" t="n"/>
      <c r="N55" s="13">
        <f>IF(OR($A55="",$B55="",$B55&gt;Lists!$B$2),"",Lists!$B$2-$B55)</f>
        <v/>
      </c>
      <c r="O55" s="13">
        <f>IF(OR($A55="",$H55="",$H55&gt;Lists!$B$2),"",Lists!$B$2-$H55)</f>
        <v/>
      </c>
      <c r="P55" s="14">
        <f>IF($A55="","",IF(OR($G55="Closed - Won",$G55="Closed - Lost"),"Closed",IF(OR($I55="",$J55=""),"Missing next action",IF($I55&lt;Lists!$B$2,"Overdue",IF($I55&lt;=Lists!$B$2+Lists!$B$4,"Due soon","Scheduled")))))</f>
        <v/>
      </c>
      <c r="Q55" s="14">
        <f>IF($A55="","",IF(OR($G55="Closed - Won",$G55="Closed - Lost"),"Closed",IF($H55="","No contact recorded",IF($H55&gt;Lists!$B$2,"Check date",IF($O55&gt;Lists!$B$3,"Stale","Current")))))</f>
        <v/>
      </c>
      <c r="R55" s="14">
        <f>IF($A55="","",IF($B55="","Missing date added",IF($C55="","Missing lead name",IF($D55="","Missing product interest",IF($E55="","Missing lead source",IF($F55="","Missing owner",IF($G55="","Missing stage",IF(COUNTIF($A$2:$A$201,$A55)&gt;1,"Duplicate Lead ID",""))))))))</f>
        <v/>
      </c>
      <c r="S55" s="14">
        <f>IF($A55="","",IF($B55&gt;Lists!$B$2,"Date added is after report date",IF(AND($H55&lt;&gt;"",$B55&lt;&gt;"",$H55&lt;$B55),"Last contact is before date added",IF($H55&gt;Lists!$B$2,"Last contact is after report date",IF(AND($I55&lt;&gt;"",$B55&lt;&gt;"",$I55&lt;$B55),"Next action is before date added",IF(AND($K55&lt;&gt;"",$B55&lt;&gt;"",$K55&lt;$B55),"Outcome date is before date added",IF($K55&gt;Lists!$B$2,"Outcome date is after report date",IF(AND(OR($G55="Closed - Won",$G55="Closed - Lost"),$K55=""),"Closed lead needs outcome date",IF(AND(OR($G55="Closed - Won",$G55="Closed - Lost"),$L55=""),"Closed lead needs outcome",IF(AND($G55="Closed - Lost",$M55=""),"Closed-lost lead needs lost reason",IF(AND($G55&lt;&gt;"Closed - Won",$G55&lt;&gt;"Closed - Lost",OR($K55&lt;&gt;"",$L55&lt;&gt;"",$M55&lt;&gt;"")),"Open lead has outcome data","")))))))))))</f>
        <v/>
      </c>
      <c r="T55" s="16" t="n"/>
    </row>
    <row r="56" ht="22" customHeight="1">
      <c r="A56" s="6" t="n"/>
      <c r="B56" s="25" t="n"/>
      <c r="C56" s="12" t="n"/>
      <c r="D56" s="12" t="n"/>
      <c r="E56" s="6" t="n"/>
      <c r="F56" s="6" t="n"/>
      <c r="G56" s="6" t="n"/>
      <c r="H56" s="25" t="n"/>
      <c r="I56" s="25" t="n"/>
      <c r="J56" s="12" t="n"/>
      <c r="K56" s="25" t="n"/>
      <c r="L56" s="12" t="n"/>
      <c r="M56" s="12" t="n"/>
      <c r="N56" s="13">
        <f>IF(OR($A56="",$B56="",$B56&gt;Lists!$B$2),"",Lists!$B$2-$B56)</f>
        <v/>
      </c>
      <c r="O56" s="13">
        <f>IF(OR($A56="",$H56="",$H56&gt;Lists!$B$2),"",Lists!$B$2-$H56)</f>
        <v/>
      </c>
      <c r="P56" s="14">
        <f>IF($A56="","",IF(OR($G56="Closed - Won",$G56="Closed - Lost"),"Closed",IF(OR($I56="",$J56=""),"Missing next action",IF($I56&lt;Lists!$B$2,"Overdue",IF($I56&lt;=Lists!$B$2+Lists!$B$4,"Due soon","Scheduled")))))</f>
        <v/>
      </c>
      <c r="Q56" s="14">
        <f>IF($A56="","",IF(OR($G56="Closed - Won",$G56="Closed - Lost"),"Closed",IF($H56="","No contact recorded",IF($H56&gt;Lists!$B$2,"Check date",IF($O56&gt;Lists!$B$3,"Stale","Current")))))</f>
        <v/>
      </c>
      <c r="R56" s="14">
        <f>IF($A56="","",IF($B56="","Missing date added",IF($C56="","Missing lead name",IF($D56="","Missing product interest",IF($E56="","Missing lead source",IF($F56="","Missing owner",IF($G56="","Missing stage",IF(COUNTIF($A$2:$A$201,$A56)&gt;1,"Duplicate Lead ID",""))))))))</f>
        <v/>
      </c>
      <c r="S56" s="14">
        <f>IF($A56="","",IF($B56&gt;Lists!$B$2,"Date added is after report date",IF(AND($H56&lt;&gt;"",$B56&lt;&gt;"",$H56&lt;$B56),"Last contact is before date added",IF($H56&gt;Lists!$B$2,"Last contact is after report date",IF(AND($I56&lt;&gt;"",$B56&lt;&gt;"",$I56&lt;$B56),"Next action is before date added",IF(AND($K56&lt;&gt;"",$B56&lt;&gt;"",$K56&lt;$B56),"Outcome date is before date added",IF($K56&gt;Lists!$B$2,"Outcome date is after report date",IF(AND(OR($G56="Closed - Won",$G56="Closed - Lost"),$K56=""),"Closed lead needs outcome date",IF(AND(OR($G56="Closed - Won",$G56="Closed - Lost"),$L56=""),"Closed lead needs outcome",IF(AND($G56="Closed - Lost",$M56=""),"Closed-lost lead needs lost reason",IF(AND($G56&lt;&gt;"Closed - Won",$G56&lt;&gt;"Closed - Lost",OR($K56&lt;&gt;"",$L56&lt;&gt;"",$M56&lt;&gt;"")),"Open lead has outcome data","")))))))))))</f>
        <v/>
      </c>
      <c r="T56" s="12" t="n"/>
    </row>
    <row r="57" ht="22" customHeight="1">
      <c r="A57" s="8" t="n"/>
      <c r="B57" s="26" t="n"/>
      <c r="C57" s="16" t="n"/>
      <c r="D57" s="16" t="n"/>
      <c r="E57" s="8" t="n"/>
      <c r="F57" s="8" t="n"/>
      <c r="G57" s="8" t="n"/>
      <c r="H57" s="26" t="n"/>
      <c r="I57" s="26" t="n"/>
      <c r="J57" s="16" t="n"/>
      <c r="K57" s="26" t="n"/>
      <c r="L57" s="16" t="n"/>
      <c r="M57" s="16" t="n"/>
      <c r="N57" s="13">
        <f>IF(OR($A57="",$B57="",$B57&gt;Lists!$B$2),"",Lists!$B$2-$B57)</f>
        <v/>
      </c>
      <c r="O57" s="13">
        <f>IF(OR($A57="",$H57="",$H57&gt;Lists!$B$2),"",Lists!$B$2-$H57)</f>
        <v/>
      </c>
      <c r="P57" s="14">
        <f>IF($A57="","",IF(OR($G57="Closed - Won",$G57="Closed - Lost"),"Closed",IF(OR($I57="",$J57=""),"Missing next action",IF($I57&lt;Lists!$B$2,"Overdue",IF($I57&lt;=Lists!$B$2+Lists!$B$4,"Due soon","Scheduled")))))</f>
        <v/>
      </c>
      <c r="Q57" s="14">
        <f>IF($A57="","",IF(OR($G57="Closed - Won",$G57="Closed - Lost"),"Closed",IF($H57="","No contact recorded",IF($H57&gt;Lists!$B$2,"Check date",IF($O57&gt;Lists!$B$3,"Stale","Current")))))</f>
        <v/>
      </c>
      <c r="R57" s="14">
        <f>IF($A57="","",IF($B57="","Missing date added",IF($C57="","Missing lead name",IF($D57="","Missing product interest",IF($E57="","Missing lead source",IF($F57="","Missing owner",IF($G57="","Missing stage",IF(COUNTIF($A$2:$A$201,$A57)&gt;1,"Duplicate Lead ID",""))))))))</f>
        <v/>
      </c>
      <c r="S57" s="14">
        <f>IF($A57="","",IF($B57&gt;Lists!$B$2,"Date added is after report date",IF(AND($H57&lt;&gt;"",$B57&lt;&gt;"",$H57&lt;$B57),"Last contact is before date added",IF($H57&gt;Lists!$B$2,"Last contact is after report date",IF(AND($I57&lt;&gt;"",$B57&lt;&gt;"",$I57&lt;$B57),"Next action is before date added",IF(AND($K57&lt;&gt;"",$B57&lt;&gt;"",$K57&lt;$B57),"Outcome date is before date added",IF($K57&gt;Lists!$B$2,"Outcome date is after report date",IF(AND(OR($G57="Closed - Won",$G57="Closed - Lost"),$K57=""),"Closed lead needs outcome date",IF(AND(OR($G57="Closed - Won",$G57="Closed - Lost"),$L57=""),"Closed lead needs outcome",IF(AND($G57="Closed - Lost",$M57=""),"Closed-lost lead needs lost reason",IF(AND($G57&lt;&gt;"Closed - Won",$G57&lt;&gt;"Closed - Lost",OR($K57&lt;&gt;"",$L57&lt;&gt;"",$M57&lt;&gt;"")),"Open lead has outcome data","")))))))))))</f>
        <v/>
      </c>
      <c r="T57" s="16" t="n"/>
    </row>
    <row r="58" ht="22" customHeight="1">
      <c r="A58" s="6" t="n"/>
      <c r="B58" s="25" t="n"/>
      <c r="C58" s="12" t="n"/>
      <c r="D58" s="12" t="n"/>
      <c r="E58" s="6" t="n"/>
      <c r="F58" s="6" t="n"/>
      <c r="G58" s="6" t="n"/>
      <c r="H58" s="25" t="n"/>
      <c r="I58" s="25" t="n"/>
      <c r="J58" s="12" t="n"/>
      <c r="K58" s="25" t="n"/>
      <c r="L58" s="12" t="n"/>
      <c r="M58" s="12" t="n"/>
      <c r="N58" s="13">
        <f>IF(OR($A58="",$B58="",$B58&gt;Lists!$B$2),"",Lists!$B$2-$B58)</f>
        <v/>
      </c>
      <c r="O58" s="13">
        <f>IF(OR($A58="",$H58="",$H58&gt;Lists!$B$2),"",Lists!$B$2-$H58)</f>
        <v/>
      </c>
      <c r="P58" s="14">
        <f>IF($A58="","",IF(OR($G58="Closed - Won",$G58="Closed - Lost"),"Closed",IF(OR($I58="",$J58=""),"Missing next action",IF($I58&lt;Lists!$B$2,"Overdue",IF($I58&lt;=Lists!$B$2+Lists!$B$4,"Due soon","Scheduled")))))</f>
        <v/>
      </c>
      <c r="Q58" s="14">
        <f>IF($A58="","",IF(OR($G58="Closed - Won",$G58="Closed - Lost"),"Closed",IF($H58="","No contact recorded",IF($H58&gt;Lists!$B$2,"Check date",IF($O58&gt;Lists!$B$3,"Stale","Current")))))</f>
        <v/>
      </c>
      <c r="R58" s="14">
        <f>IF($A58="","",IF($B58="","Missing date added",IF($C58="","Missing lead name",IF($D58="","Missing product interest",IF($E58="","Missing lead source",IF($F58="","Missing owner",IF($G58="","Missing stage",IF(COUNTIF($A$2:$A$201,$A58)&gt;1,"Duplicate Lead ID",""))))))))</f>
        <v/>
      </c>
      <c r="S58" s="14">
        <f>IF($A58="","",IF($B58&gt;Lists!$B$2,"Date added is after report date",IF(AND($H58&lt;&gt;"",$B58&lt;&gt;"",$H58&lt;$B58),"Last contact is before date added",IF($H58&gt;Lists!$B$2,"Last contact is after report date",IF(AND($I58&lt;&gt;"",$B58&lt;&gt;"",$I58&lt;$B58),"Next action is before date added",IF(AND($K58&lt;&gt;"",$B58&lt;&gt;"",$K58&lt;$B58),"Outcome date is before date added",IF($K58&gt;Lists!$B$2,"Outcome date is after report date",IF(AND(OR($G58="Closed - Won",$G58="Closed - Lost"),$K58=""),"Closed lead needs outcome date",IF(AND(OR($G58="Closed - Won",$G58="Closed - Lost"),$L58=""),"Closed lead needs outcome",IF(AND($G58="Closed - Lost",$M58=""),"Closed-lost lead needs lost reason",IF(AND($G58&lt;&gt;"Closed - Won",$G58&lt;&gt;"Closed - Lost",OR($K58&lt;&gt;"",$L58&lt;&gt;"",$M58&lt;&gt;"")),"Open lead has outcome data","")))))))))))</f>
        <v/>
      </c>
      <c r="T58" s="12" t="n"/>
    </row>
    <row r="59" ht="22" customHeight="1">
      <c r="A59" s="8" t="n"/>
      <c r="B59" s="26" t="n"/>
      <c r="C59" s="16" t="n"/>
      <c r="D59" s="16" t="n"/>
      <c r="E59" s="8" t="n"/>
      <c r="F59" s="8" t="n"/>
      <c r="G59" s="8" t="n"/>
      <c r="H59" s="26" t="n"/>
      <c r="I59" s="26" t="n"/>
      <c r="J59" s="16" t="n"/>
      <c r="K59" s="26" t="n"/>
      <c r="L59" s="16" t="n"/>
      <c r="M59" s="16" t="n"/>
      <c r="N59" s="13">
        <f>IF(OR($A59="",$B59="",$B59&gt;Lists!$B$2),"",Lists!$B$2-$B59)</f>
        <v/>
      </c>
      <c r="O59" s="13">
        <f>IF(OR($A59="",$H59="",$H59&gt;Lists!$B$2),"",Lists!$B$2-$H59)</f>
        <v/>
      </c>
      <c r="P59" s="14">
        <f>IF($A59="","",IF(OR($G59="Closed - Won",$G59="Closed - Lost"),"Closed",IF(OR($I59="",$J59=""),"Missing next action",IF($I59&lt;Lists!$B$2,"Overdue",IF($I59&lt;=Lists!$B$2+Lists!$B$4,"Due soon","Scheduled")))))</f>
        <v/>
      </c>
      <c r="Q59" s="14">
        <f>IF($A59="","",IF(OR($G59="Closed - Won",$G59="Closed - Lost"),"Closed",IF($H59="","No contact recorded",IF($H59&gt;Lists!$B$2,"Check date",IF($O59&gt;Lists!$B$3,"Stale","Current")))))</f>
        <v/>
      </c>
      <c r="R59" s="14">
        <f>IF($A59="","",IF($B59="","Missing date added",IF($C59="","Missing lead name",IF($D59="","Missing product interest",IF($E59="","Missing lead source",IF($F59="","Missing owner",IF($G59="","Missing stage",IF(COUNTIF($A$2:$A$201,$A59)&gt;1,"Duplicate Lead ID",""))))))))</f>
        <v/>
      </c>
      <c r="S59" s="14">
        <f>IF($A59="","",IF($B59&gt;Lists!$B$2,"Date added is after report date",IF(AND($H59&lt;&gt;"",$B59&lt;&gt;"",$H59&lt;$B59),"Last contact is before date added",IF($H59&gt;Lists!$B$2,"Last contact is after report date",IF(AND($I59&lt;&gt;"",$B59&lt;&gt;"",$I59&lt;$B59),"Next action is before date added",IF(AND($K59&lt;&gt;"",$B59&lt;&gt;"",$K59&lt;$B59),"Outcome date is before date added",IF($K59&gt;Lists!$B$2,"Outcome date is after report date",IF(AND(OR($G59="Closed - Won",$G59="Closed - Lost"),$K59=""),"Closed lead needs outcome date",IF(AND(OR($G59="Closed - Won",$G59="Closed - Lost"),$L59=""),"Closed lead needs outcome",IF(AND($G59="Closed - Lost",$M59=""),"Closed-lost lead needs lost reason",IF(AND($G59&lt;&gt;"Closed - Won",$G59&lt;&gt;"Closed - Lost",OR($K59&lt;&gt;"",$L59&lt;&gt;"",$M59&lt;&gt;"")),"Open lead has outcome data","")))))))))))</f>
        <v/>
      </c>
      <c r="T59" s="16" t="n"/>
    </row>
    <row r="60" ht="22" customHeight="1">
      <c r="A60" s="6" t="n"/>
      <c r="B60" s="25" t="n"/>
      <c r="C60" s="12" t="n"/>
      <c r="D60" s="12" t="n"/>
      <c r="E60" s="6" t="n"/>
      <c r="F60" s="6" t="n"/>
      <c r="G60" s="6" t="n"/>
      <c r="H60" s="25" t="n"/>
      <c r="I60" s="25" t="n"/>
      <c r="J60" s="12" t="n"/>
      <c r="K60" s="25" t="n"/>
      <c r="L60" s="12" t="n"/>
      <c r="M60" s="12" t="n"/>
      <c r="N60" s="13">
        <f>IF(OR($A60="",$B60="",$B60&gt;Lists!$B$2),"",Lists!$B$2-$B60)</f>
        <v/>
      </c>
      <c r="O60" s="13">
        <f>IF(OR($A60="",$H60="",$H60&gt;Lists!$B$2),"",Lists!$B$2-$H60)</f>
        <v/>
      </c>
      <c r="P60" s="14">
        <f>IF($A60="","",IF(OR($G60="Closed - Won",$G60="Closed - Lost"),"Closed",IF(OR($I60="",$J60=""),"Missing next action",IF($I60&lt;Lists!$B$2,"Overdue",IF($I60&lt;=Lists!$B$2+Lists!$B$4,"Due soon","Scheduled")))))</f>
        <v/>
      </c>
      <c r="Q60" s="14">
        <f>IF($A60="","",IF(OR($G60="Closed - Won",$G60="Closed - Lost"),"Closed",IF($H60="","No contact recorded",IF($H60&gt;Lists!$B$2,"Check date",IF($O60&gt;Lists!$B$3,"Stale","Current")))))</f>
        <v/>
      </c>
      <c r="R60" s="14">
        <f>IF($A60="","",IF($B60="","Missing date added",IF($C60="","Missing lead name",IF($D60="","Missing product interest",IF($E60="","Missing lead source",IF($F60="","Missing owner",IF($G60="","Missing stage",IF(COUNTIF($A$2:$A$201,$A60)&gt;1,"Duplicate Lead ID",""))))))))</f>
        <v/>
      </c>
      <c r="S60" s="14">
        <f>IF($A60="","",IF($B60&gt;Lists!$B$2,"Date added is after report date",IF(AND($H60&lt;&gt;"",$B60&lt;&gt;"",$H60&lt;$B60),"Last contact is before date added",IF($H60&gt;Lists!$B$2,"Last contact is after report date",IF(AND($I60&lt;&gt;"",$B60&lt;&gt;"",$I60&lt;$B60),"Next action is before date added",IF(AND($K60&lt;&gt;"",$B60&lt;&gt;"",$K60&lt;$B60),"Outcome date is before date added",IF($K60&gt;Lists!$B$2,"Outcome date is after report date",IF(AND(OR($G60="Closed - Won",$G60="Closed - Lost"),$K60=""),"Closed lead needs outcome date",IF(AND(OR($G60="Closed - Won",$G60="Closed - Lost"),$L60=""),"Closed lead needs outcome",IF(AND($G60="Closed - Lost",$M60=""),"Closed-lost lead needs lost reason",IF(AND($G60&lt;&gt;"Closed - Won",$G60&lt;&gt;"Closed - Lost",OR($K60&lt;&gt;"",$L60&lt;&gt;"",$M60&lt;&gt;"")),"Open lead has outcome data","")))))))))))</f>
        <v/>
      </c>
      <c r="T60" s="12" t="n"/>
    </row>
    <row r="61" ht="22" customHeight="1">
      <c r="A61" s="8" t="n"/>
      <c r="B61" s="26" t="n"/>
      <c r="C61" s="16" t="n"/>
      <c r="D61" s="16" t="n"/>
      <c r="E61" s="8" t="n"/>
      <c r="F61" s="8" t="n"/>
      <c r="G61" s="8" t="n"/>
      <c r="H61" s="26" t="n"/>
      <c r="I61" s="26" t="n"/>
      <c r="J61" s="16" t="n"/>
      <c r="K61" s="26" t="n"/>
      <c r="L61" s="16" t="n"/>
      <c r="M61" s="16" t="n"/>
      <c r="N61" s="13">
        <f>IF(OR($A61="",$B61="",$B61&gt;Lists!$B$2),"",Lists!$B$2-$B61)</f>
        <v/>
      </c>
      <c r="O61" s="13">
        <f>IF(OR($A61="",$H61="",$H61&gt;Lists!$B$2),"",Lists!$B$2-$H61)</f>
        <v/>
      </c>
      <c r="P61" s="14">
        <f>IF($A61="","",IF(OR($G61="Closed - Won",$G61="Closed - Lost"),"Closed",IF(OR($I61="",$J61=""),"Missing next action",IF($I61&lt;Lists!$B$2,"Overdue",IF($I61&lt;=Lists!$B$2+Lists!$B$4,"Due soon","Scheduled")))))</f>
        <v/>
      </c>
      <c r="Q61" s="14">
        <f>IF($A61="","",IF(OR($G61="Closed - Won",$G61="Closed - Lost"),"Closed",IF($H61="","No contact recorded",IF($H61&gt;Lists!$B$2,"Check date",IF($O61&gt;Lists!$B$3,"Stale","Current")))))</f>
        <v/>
      </c>
      <c r="R61" s="14">
        <f>IF($A61="","",IF($B61="","Missing date added",IF($C61="","Missing lead name",IF($D61="","Missing product interest",IF($E61="","Missing lead source",IF($F61="","Missing owner",IF($G61="","Missing stage",IF(COUNTIF($A$2:$A$201,$A61)&gt;1,"Duplicate Lead ID",""))))))))</f>
        <v/>
      </c>
      <c r="S61" s="14">
        <f>IF($A61="","",IF($B61&gt;Lists!$B$2,"Date added is after report date",IF(AND($H61&lt;&gt;"",$B61&lt;&gt;"",$H61&lt;$B61),"Last contact is before date added",IF($H61&gt;Lists!$B$2,"Last contact is after report date",IF(AND($I61&lt;&gt;"",$B61&lt;&gt;"",$I61&lt;$B61),"Next action is before date added",IF(AND($K61&lt;&gt;"",$B61&lt;&gt;"",$K61&lt;$B61),"Outcome date is before date added",IF($K61&gt;Lists!$B$2,"Outcome date is after report date",IF(AND(OR($G61="Closed - Won",$G61="Closed - Lost"),$K61=""),"Closed lead needs outcome date",IF(AND(OR($G61="Closed - Won",$G61="Closed - Lost"),$L61=""),"Closed lead needs outcome",IF(AND($G61="Closed - Lost",$M61=""),"Closed-lost lead needs lost reason",IF(AND($G61&lt;&gt;"Closed - Won",$G61&lt;&gt;"Closed - Lost",OR($K61&lt;&gt;"",$L61&lt;&gt;"",$M61&lt;&gt;"")),"Open lead has outcome data","")))))))))))</f>
        <v/>
      </c>
      <c r="T61" s="16" t="n"/>
    </row>
    <row r="62" ht="22" customHeight="1">
      <c r="A62" s="6" t="n"/>
      <c r="B62" s="25" t="n"/>
      <c r="C62" s="12" t="n"/>
      <c r="D62" s="12" t="n"/>
      <c r="E62" s="6" t="n"/>
      <c r="F62" s="6" t="n"/>
      <c r="G62" s="6" t="n"/>
      <c r="H62" s="25" t="n"/>
      <c r="I62" s="25" t="n"/>
      <c r="J62" s="12" t="n"/>
      <c r="K62" s="25" t="n"/>
      <c r="L62" s="12" t="n"/>
      <c r="M62" s="12" t="n"/>
      <c r="N62" s="13">
        <f>IF(OR($A62="",$B62="",$B62&gt;Lists!$B$2),"",Lists!$B$2-$B62)</f>
        <v/>
      </c>
      <c r="O62" s="13">
        <f>IF(OR($A62="",$H62="",$H62&gt;Lists!$B$2),"",Lists!$B$2-$H62)</f>
        <v/>
      </c>
      <c r="P62" s="14">
        <f>IF($A62="","",IF(OR($G62="Closed - Won",$G62="Closed - Lost"),"Closed",IF(OR($I62="",$J62=""),"Missing next action",IF($I62&lt;Lists!$B$2,"Overdue",IF($I62&lt;=Lists!$B$2+Lists!$B$4,"Due soon","Scheduled")))))</f>
        <v/>
      </c>
      <c r="Q62" s="14">
        <f>IF($A62="","",IF(OR($G62="Closed - Won",$G62="Closed - Lost"),"Closed",IF($H62="","No contact recorded",IF($H62&gt;Lists!$B$2,"Check date",IF($O62&gt;Lists!$B$3,"Stale","Current")))))</f>
        <v/>
      </c>
      <c r="R62" s="14">
        <f>IF($A62="","",IF($B62="","Missing date added",IF($C62="","Missing lead name",IF($D62="","Missing product interest",IF($E62="","Missing lead source",IF($F62="","Missing owner",IF($G62="","Missing stage",IF(COUNTIF($A$2:$A$201,$A62)&gt;1,"Duplicate Lead ID",""))))))))</f>
        <v/>
      </c>
      <c r="S62" s="14">
        <f>IF($A62="","",IF($B62&gt;Lists!$B$2,"Date added is after report date",IF(AND($H62&lt;&gt;"",$B62&lt;&gt;"",$H62&lt;$B62),"Last contact is before date added",IF($H62&gt;Lists!$B$2,"Last contact is after report date",IF(AND($I62&lt;&gt;"",$B62&lt;&gt;"",$I62&lt;$B62),"Next action is before date added",IF(AND($K62&lt;&gt;"",$B62&lt;&gt;"",$K62&lt;$B62),"Outcome date is before date added",IF($K62&gt;Lists!$B$2,"Outcome date is after report date",IF(AND(OR($G62="Closed - Won",$G62="Closed - Lost"),$K62=""),"Closed lead needs outcome date",IF(AND(OR($G62="Closed - Won",$G62="Closed - Lost"),$L62=""),"Closed lead needs outcome",IF(AND($G62="Closed - Lost",$M62=""),"Closed-lost lead needs lost reason",IF(AND($G62&lt;&gt;"Closed - Won",$G62&lt;&gt;"Closed - Lost",OR($K62&lt;&gt;"",$L62&lt;&gt;"",$M62&lt;&gt;"")),"Open lead has outcome data","")))))))))))</f>
        <v/>
      </c>
      <c r="T62" s="12" t="n"/>
    </row>
    <row r="63" ht="22" customHeight="1">
      <c r="A63" s="8" t="n"/>
      <c r="B63" s="26" t="n"/>
      <c r="C63" s="16" t="n"/>
      <c r="D63" s="16" t="n"/>
      <c r="E63" s="8" t="n"/>
      <c r="F63" s="8" t="n"/>
      <c r="G63" s="8" t="n"/>
      <c r="H63" s="26" t="n"/>
      <c r="I63" s="26" t="n"/>
      <c r="J63" s="16" t="n"/>
      <c r="K63" s="26" t="n"/>
      <c r="L63" s="16" t="n"/>
      <c r="M63" s="16" t="n"/>
      <c r="N63" s="13">
        <f>IF(OR($A63="",$B63="",$B63&gt;Lists!$B$2),"",Lists!$B$2-$B63)</f>
        <v/>
      </c>
      <c r="O63" s="13">
        <f>IF(OR($A63="",$H63="",$H63&gt;Lists!$B$2),"",Lists!$B$2-$H63)</f>
        <v/>
      </c>
      <c r="P63" s="14">
        <f>IF($A63="","",IF(OR($G63="Closed - Won",$G63="Closed - Lost"),"Closed",IF(OR($I63="",$J63=""),"Missing next action",IF($I63&lt;Lists!$B$2,"Overdue",IF($I63&lt;=Lists!$B$2+Lists!$B$4,"Due soon","Scheduled")))))</f>
        <v/>
      </c>
      <c r="Q63" s="14">
        <f>IF($A63="","",IF(OR($G63="Closed - Won",$G63="Closed - Lost"),"Closed",IF($H63="","No contact recorded",IF($H63&gt;Lists!$B$2,"Check date",IF($O63&gt;Lists!$B$3,"Stale","Current")))))</f>
        <v/>
      </c>
      <c r="R63" s="14">
        <f>IF($A63="","",IF($B63="","Missing date added",IF($C63="","Missing lead name",IF($D63="","Missing product interest",IF($E63="","Missing lead source",IF($F63="","Missing owner",IF($G63="","Missing stage",IF(COUNTIF($A$2:$A$201,$A63)&gt;1,"Duplicate Lead ID",""))))))))</f>
        <v/>
      </c>
      <c r="S63" s="14">
        <f>IF($A63="","",IF($B63&gt;Lists!$B$2,"Date added is after report date",IF(AND($H63&lt;&gt;"",$B63&lt;&gt;"",$H63&lt;$B63),"Last contact is before date added",IF($H63&gt;Lists!$B$2,"Last contact is after report date",IF(AND($I63&lt;&gt;"",$B63&lt;&gt;"",$I63&lt;$B63),"Next action is before date added",IF(AND($K63&lt;&gt;"",$B63&lt;&gt;"",$K63&lt;$B63),"Outcome date is before date added",IF($K63&gt;Lists!$B$2,"Outcome date is after report date",IF(AND(OR($G63="Closed - Won",$G63="Closed - Lost"),$K63=""),"Closed lead needs outcome date",IF(AND(OR($G63="Closed - Won",$G63="Closed - Lost"),$L63=""),"Closed lead needs outcome",IF(AND($G63="Closed - Lost",$M63=""),"Closed-lost lead needs lost reason",IF(AND($G63&lt;&gt;"Closed - Won",$G63&lt;&gt;"Closed - Lost",OR($K63&lt;&gt;"",$L63&lt;&gt;"",$M63&lt;&gt;"")),"Open lead has outcome data","")))))))))))</f>
        <v/>
      </c>
      <c r="T63" s="16" t="n"/>
    </row>
    <row r="64" ht="22" customHeight="1">
      <c r="A64" s="6" t="n"/>
      <c r="B64" s="25" t="n"/>
      <c r="C64" s="12" t="n"/>
      <c r="D64" s="12" t="n"/>
      <c r="E64" s="6" t="n"/>
      <c r="F64" s="6" t="n"/>
      <c r="G64" s="6" t="n"/>
      <c r="H64" s="25" t="n"/>
      <c r="I64" s="25" t="n"/>
      <c r="J64" s="12" t="n"/>
      <c r="K64" s="25" t="n"/>
      <c r="L64" s="12" t="n"/>
      <c r="M64" s="12" t="n"/>
      <c r="N64" s="13">
        <f>IF(OR($A64="",$B64="",$B64&gt;Lists!$B$2),"",Lists!$B$2-$B64)</f>
        <v/>
      </c>
      <c r="O64" s="13">
        <f>IF(OR($A64="",$H64="",$H64&gt;Lists!$B$2),"",Lists!$B$2-$H64)</f>
        <v/>
      </c>
      <c r="P64" s="14">
        <f>IF($A64="","",IF(OR($G64="Closed - Won",$G64="Closed - Lost"),"Closed",IF(OR($I64="",$J64=""),"Missing next action",IF($I64&lt;Lists!$B$2,"Overdue",IF($I64&lt;=Lists!$B$2+Lists!$B$4,"Due soon","Scheduled")))))</f>
        <v/>
      </c>
      <c r="Q64" s="14">
        <f>IF($A64="","",IF(OR($G64="Closed - Won",$G64="Closed - Lost"),"Closed",IF($H64="","No contact recorded",IF($H64&gt;Lists!$B$2,"Check date",IF($O64&gt;Lists!$B$3,"Stale","Current")))))</f>
        <v/>
      </c>
      <c r="R64" s="14">
        <f>IF($A64="","",IF($B64="","Missing date added",IF($C64="","Missing lead name",IF($D64="","Missing product interest",IF($E64="","Missing lead source",IF($F64="","Missing owner",IF($G64="","Missing stage",IF(COUNTIF($A$2:$A$201,$A64)&gt;1,"Duplicate Lead ID",""))))))))</f>
        <v/>
      </c>
      <c r="S64" s="14">
        <f>IF($A64="","",IF($B64&gt;Lists!$B$2,"Date added is after report date",IF(AND($H64&lt;&gt;"",$B64&lt;&gt;"",$H64&lt;$B64),"Last contact is before date added",IF($H64&gt;Lists!$B$2,"Last contact is after report date",IF(AND($I64&lt;&gt;"",$B64&lt;&gt;"",$I64&lt;$B64),"Next action is before date added",IF(AND($K64&lt;&gt;"",$B64&lt;&gt;"",$K64&lt;$B64),"Outcome date is before date added",IF($K64&gt;Lists!$B$2,"Outcome date is after report date",IF(AND(OR($G64="Closed - Won",$G64="Closed - Lost"),$K64=""),"Closed lead needs outcome date",IF(AND(OR($G64="Closed - Won",$G64="Closed - Lost"),$L64=""),"Closed lead needs outcome",IF(AND($G64="Closed - Lost",$M64=""),"Closed-lost lead needs lost reason",IF(AND($G64&lt;&gt;"Closed - Won",$G64&lt;&gt;"Closed - Lost",OR($K64&lt;&gt;"",$L64&lt;&gt;"",$M64&lt;&gt;"")),"Open lead has outcome data","")))))))))))</f>
        <v/>
      </c>
      <c r="T64" s="12" t="n"/>
    </row>
    <row r="65" ht="22" customHeight="1">
      <c r="A65" s="8" t="n"/>
      <c r="B65" s="26" t="n"/>
      <c r="C65" s="16" t="n"/>
      <c r="D65" s="16" t="n"/>
      <c r="E65" s="8" t="n"/>
      <c r="F65" s="8" t="n"/>
      <c r="G65" s="8" t="n"/>
      <c r="H65" s="26" t="n"/>
      <c r="I65" s="26" t="n"/>
      <c r="J65" s="16" t="n"/>
      <c r="K65" s="26" t="n"/>
      <c r="L65" s="16" t="n"/>
      <c r="M65" s="16" t="n"/>
      <c r="N65" s="13">
        <f>IF(OR($A65="",$B65="",$B65&gt;Lists!$B$2),"",Lists!$B$2-$B65)</f>
        <v/>
      </c>
      <c r="O65" s="13">
        <f>IF(OR($A65="",$H65="",$H65&gt;Lists!$B$2),"",Lists!$B$2-$H65)</f>
        <v/>
      </c>
      <c r="P65" s="14">
        <f>IF($A65="","",IF(OR($G65="Closed - Won",$G65="Closed - Lost"),"Closed",IF(OR($I65="",$J65=""),"Missing next action",IF($I65&lt;Lists!$B$2,"Overdue",IF($I65&lt;=Lists!$B$2+Lists!$B$4,"Due soon","Scheduled")))))</f>
        <v/>
      </c>
      <c r="Q65" s="14">
        <f>IF($A65="","",IF(OR($G65="Closed - Won",$G65="Closed - Lost"),"Closed",IF($H65="","No contact recorded",IF($H65&gt;Lists!$B$2,"Check date",IF($O65&gt;Lists!$B$3,"Stale","Current")))))</f>
        <v/>
      </c>
      <c r="R65" s="14">
        <f>IF($A65="","",IF($B65="","Missing date added",IF($C65="","Missing lead name",IF($D65="","Missing product interest",IF($E65="","Missing lead source",IF($F65="","Missing owner",IF($G65="","Missing stage",IF(COUNTIF($A$2:$A$201,$A65)&gt;1,"Duplicate Lead ID",""))))))))</f>
        <v/>
      </c>
      <c r="S65" s="14">
        <f>IF($A65="","",IF($B65&gt;Lists!$B$2,"Date added is after report date",IF(AND($H65&lt;&gt;"",$B65&lt;&gt;"",$H65&lt;$B65),"Last contact is before date added",IF($H65&gt;Lists!$B$2,"Last contact is after report date",IF(AND($I65&lt;&gt;"",$B65&lt;&gt;"",$I65&lt;$B65),"Next action is before date added",IF(AND($K65&lt;&gt;"",$B65&lt;&gt;"",$K65&lt;$B65),"Outcome date is before date added",IF($K65&gt;Lists!$B$2,"Outcome date is after report date",IF(AND(OR($G65="Closed - Won",$G65="Closed - Lost"),$K65=""),"Closed lead needs outcome date",IF(AND(OR($G65="Closed - Won",$G65="Closed - Lost"),$L65=""),"Closed lead needs outcome",IF(AND($G65="Closed - Lost",$M65=""),"Closed-lost lead needs lost reason",IF(AND($G65&lt;&gt;"Closed - Won",$G65&lt;&gt;"Closed - Lost",OR($K65&lt;&gt;"",$L65&lt;&gt;"",$M65&lt;&gt;"")),"Open lead has outcome data","")))))))))))</f>
        <v/>
      </c>
      <c r="T65" s="16" t="n"/>
    </row>
    <row r="66" ht="22" customHeight="1">
      <c r="A66" s="6" t="n"/>
      <c r="B66" s="25" t="n"/>
      <c r="C66" s="12" t="n"/>
      <c r="D66" s="12" t="n"/>
      <c r="E66" s="6" t="n"/>
      <c r="F66" s="6" t="n"/>
      <c r="G66" s="6" t="n"/>
      <c r="H66" s="25" t="n"/>
      <c r="I66" s="25" t="n"/>
      <c r="J66" s="12" t="n"/>
      <c r="K66" s="25" t="n"/>
      <c r="L66" s="12" t="n"/>
      <c r="M66" s="12" t="n"/>
      <c r="N66" s="13">
        <f>IF(OR($A66="",$B66="",$B66&gt;Lists!$B$2),"",Lists!$B$2-$B66)</f>
        <v/>
      </c>
      <c r="O66" s="13">
        <f>IF(OR($A66="",$H66="",$H66&gt;Lists!$B$2),"",Lists!$B$2-$H66)</f>
        <v/>
      </c>
      <c r="P66" s="14">
        <f>IF($A66="","",IF(OR($G66="Closed - Won",$G66="Closed - Lost"),"Closed",IF(OR($I66="",$J66=""),"Missing next action",IF($I66&lt;Lists!$B$2,"Overdue",IF($I66&lt;=Lists!$B$2+Lists!$B$4,"Due soon","Scheduled")))))</f>
        <v/>
      </c>
      <c r="Q66" s="14">
        <f>IF($A66="","",IF(OR($G66="Closed - Won",$G66="Closed - Lost"),"Closed",IF($H66="","No contact recorded",IF($H66&gt;Lists!$B$2,"Check date",IF($O66&gt;Lists!$B$3,"Stale","Current")))))</f>
        <v/>
      </c>
      <c r="R66" s="14">
        <f>IF($A66="","",IF($B66="","Missing date added",IF($C66="","Missing lead name",IF($D66="","Missing product interest",IF($E66="","Missing lead source",IF($F66="","Missing owner",IF($G66="","Missing stage",IF(COUNTIF($A$2:$A$201,$A66)&gt;1,"Duplicate Lead ID",""))))))))</f>
        <v/>
      </c>
      <c r="S66" s="14">
        <f>IF($A66="","",IF($B66&gt;Lists!$B$2,"Date added is after report date",IF(AND($H66&lt;&gt;"",$B66&lt;&gt;"",$H66&lt;$B66),"Last contact is before date added",IF($H66&gt;Lists!$B$2,"Last contact is after report date",IF(AND($I66&lt;&gt;"",$B66&lt;&gt;"",$I66&lt;$B66),"Next action is before date added",IF(AND($K66&lt;&gt;"",$B66&lt;&gt;"",$K66&lt;$B66),"Outcome date is before date added",IF($K66&gt;Lists!$B$2,"Outcome date is after report date",IF(AND(OR($G66="Closed - Won",$G66="Closed - Lost"),$K66=""),"Closed lead needs outcome date",IF(AND(OR($G66="Closed - Won",$G66="Closed - Lost"),$L66=""),"Closed lead needs outcome",IF(AND($G66="Closed - Lost",$M66=""),"Closed-lost lead needs lost reason",IF(AND($G66&lt;&gt;"Closed - Won",$G66&lt;&gt;"Closed - Lost",OR($K66&lt;&gt;"",$L66&lt;&gt;"",$M66&lt;&gt;"")),"Open lead has outcome data","")))))))))))</f>
        <v/>
      </c>
      <c r="T66" s="12" t="n"/>
    </row>
    <row r="67" ht="22" customHeight="1">
      <c r="A67" s="8" t="n"/>
      <c r="B67" s="26" t="n"/>
      <c r="C67" s="16" t="n"/>
      <c r="D67" s="16" t="n"/>
      <c r="E67" s="8" t="n"/>
      <c r="F67" s="8" t="n"/>
      <c r="G67" s="8" t="n"/>
      <c r="H67" s="26" t="n"/>
      <c r="I67" s="26" t="n"/>
      <c r="J67" s="16" t="n"/>
      <c r="K67" s="26" t="n"/>
      <c r="L67" s="16" t="n"/>
      <c r="M67" s="16" t="n"/>
      <c r="N67" s="13">
        <f>IF(OR($A67="",$B67="",$B67&gt;Lists!$B$2),"",Lists!$B$2-$B67)</f>
        <v/>
      </c>
      <c r="O67" s="13">
        <f>IF(OR($A67="",$H67="",$H67&gt;Lists!$B$2),"",Lists!$B$2-$H67)</f>
        <v/>
      </c>
      <c r="P67" s="14">
        <f>IF($A67="","",IF(OR($G67="Closed - Won",$G67="Closed - Lost"),"Closed",IF(OR($I67="",$J67=""),"Missing next action",IF($I67&lt;Lists!$B$2,"Overdue",IF($I67&lt;=Lists!$B$2+Lists!$B$4,"Due soon","Scheduled")))))</f>
        <v/>
      </c>
      <c r="Q67" s="14">
        <f>IF($A67="","",IF(OR($G67="Closed - Won",$G67="Closed - Lost"),"Closed",IF($H67="","No contact recorded",IF($H67&gt;Lists!$B$2,"Check date",IF($O67&gt;Lists!$B$3,"Stale","Current")))))</f>
        <v/>
      </c>
      <c r="R67" s="14">
        <f>IF($A67="","",IF($B67="","Missing date added",IF($C67="","Missing lead name",IF($D67="","Missing product interest",IF($E67="","Missing lead source",IF($F67="","Missing owner",IF($G67="","Missing stage",IF(COUNTIF($A$2:$A$201,$A67)&gt;1,"Duplicate Lead ID",""))))))))</f>
        <v/>
      </c>
      <c r="S67" s="14">
        <f>IF($A67="","",IF($B67&gt;Lists!$B$2,"Date added is after report date",IF(AND($H67&lt;&gt;"",$B67&lt;&gt;"",$H67&lt;$B67),"Last contact is before date added",IF($H67&gt;Lists!$B$2,"Last contact is after report date",IF(AND($I67&lt;&gt;"",$B67&lt;&gt;"",$I67&lt;$B67),"Next action is before date added",IF(AND($K67&lt;&gt;"",$B67&lt;&gt;"",$K67&lt;$B67),"Outcome date is before date added",IF($K67&gt;Lists!$B$2,"Outcome date is after report date",IF(AND(OR($G67="Closed - Won",$G67="Closed - Lost"),$K67=""),"Closed lead needs outcome date",IF(AND(OR($G67="Closed - Won",$G67="Closed - Lost"),$L67=""),"Closed lead needs outcome",IF(AND($G67="Closed - Lost",$M67=""),"Closed-lost lead needs lost reason",IF(AND($G67&lt;&gt;"Closed - Won",$G67&lt;&gt;"Closed - Lost",OR($K67&lt;&gt;"",$L67&lt;&gt;"",$M67&lt;&gt;"")),"Open lead has outcome data","")))))))))))</f>
        <v/>
      </c>
      <c r="T67" s="16" t="n"/>
    </row>
    <row r="68" ht="22" customHeight="1">
      <c r="A68" s="6" t="n"/>
      <c r="B68" s="25" t="n"/>
      <c r="C68" s="12" t="n"/>
      <c r="D68" s="12" t="n"/>
      <c r="E68" s="6" t="n"/>
      <c r="F68" s="6" t="n"/>
      <c r="G68" s="6" t="n"/>
      <c r="H68" s="25" t="n"/>
      <c r="I68" s="25" t="n"/>
      <c r="J68" s="12" t="n"/>
      <c r="K68" s="25" t="n"/>
      <c r="L68" s="12" t="n"/>
      <c r="M68" s="12" t="n"/>
      <c r="N68" s="13">
        <f>IF(OR($A68="",$B68="",$B68&gt;Lists!$B$2),"",Lists!$B$2-$B68)</f>
        <v/>
      </c>
      <c r="O68" s="13">
        <f>IF(OR($A68="",$H68="",$H68&gt;Lists!$B$2),"",Lists!$B$2-$H68)</f>
        <v/>
      </c>
      <c r="P68" s="14">
        <f>IF($A68="","",IF(OR($G68="Closed - Won",$G68="Closed - Lost"),"Closed",IF(OR($I68="",$J68=""),"Missing next action",IF($I68&lt;Lists!$B$2,"Overdue",IF($I68&lt;=Lists!$B$2+Lists!$B$4,"Due soon","Scheduled")))))</f>
        <v/>
      </c>
      <c r="Q68" s="14">
        <f>IF($A68="","",IF(OR($G68="Closed - Won",$G68="Closed - Lost"),"Closed",IF($H68="","No contact recorded",IF($H68&gt;Lists!$B$2,"Check date",IF($O68&gt;Lists!$B$3,"Stale","Current")))))</f>
        <v/>
      </c>
      <c r="R68" s="14">
        <f>IF($A68="","",IF($B68="","Missing date added",IF($C68="","Missing lead name",IF($D68="","Missing product interest",IF($E68="","Missing lead source",IF($F68="","Missing owner",IF($G68="","Missing stage",IF(COUNTIF($A$2:$A$201,$A68)&gt;1,"Duplicate Lead ID",""))))))))</f>
        <v/>
      </c>
      <c r="S68" s="14">
        <f>IF($A68="","",IF($B68&gt;Lists!$B$2,"Date added is after report date",IF(AND($H68&lt;&gt;"",$B68&lt;&gt;"",$H68&lt;$B68),"Last contact is before date added",IF($H68&gt;Lists!$B$2,"Last contact is after report date",IF(AND($I68&lt;&gt;"",$B68&lt;&gt;"",$I68&lt;$B68),"Next action is before date added",IF(AND($K68&lt;&gt;"",$B68&lt;&gt;"",$K68&lt;$B68),"Outcome date is before date added",IF($K68&gt;Lists!$B$2,"Outcome date is after report date",IF(AND(OR($G68="Closed - Won",$G68="Closed - Lost"),$K68=""),"Closed lead needs outcome date",IF(AND(OR($G68="Closed - Won",$G68="Closed - Lost"),$L68=""),"Closed lead needs outcome",IF(AND($G68="Closed - Lost",$M68=""),"Closed-lost lead needs lost reason",IF(AND($G68&lt;&gt;"Closed - Won",$G68&lt;&gt;"Closed - Lost",OR($K68&lt;&gt;"",$L68&lt;&gt;"",$M68&lt;&gt;"")),"Open lead has outcome data","")))))))))))</f>
        <v/>
      </c>
      <c r="T68" s="12" t="n"/>
    </row>
    <row r="69" ht="22" customHeight="1">
      <c r="A69" s="8" t="n"/>
      <c r="B69" s="26" t="n"/>
      <c r="C69" s="16" t="n"/>
      <c r="D69" s="16" t="n"/>
      <c r="E69" s="8" t="n"/>
      <c r="F69" s="8" t="n"/>
      <c r="G69" s="8" t="n"/>
      <c r="H69" s="26" t="n"/>
      <c r="I69" s="26" t="n"/>
      <c r="J69" s="16" t="n"/>
      <c r="K69" s="26" t="n"/>
      <c r="L69" s="16" t="n"/>
      <c r="M69" s="16" t="n"/>
      <c r="N69" s="13">
        <f>IF(OR($A69="",$B69="",$B69&gt;Lists!$B$2),"",Lists!$B$2-$B69)</f>
        <v/>
      </c>
      <c r="O69" s="13">
        <f>IF(OR($A69="",$H69="",$H69&gt;Lists!$B$2),"",Lists!$B$2-$H69)</f>
        <v/>
      </c>
      <c r="P69" s="14">
        <f>IF($A69="","",IF(OR($G69="Closed - Won",$G69="Closed - Lost"),"Closed",IF(OR($I69="",$J69=""),"Missing next action",IF($I69&lt;Lists!$B$2,"Overdue",IF($I69&lt;=Lists!$B$2+Lists!$B$4,"Due soon","Scheduled")))))</f>
        <v/>
      </c>
      <c r="Q69" s="14">
        <f>IF($A69="","",IF(OR($G69="Closed - Won",$G69="Closed - Lost"),"Closed",IF($H69="","No contact recorded",IF($H69&gt;Lists!$B$2,"Check date",IF($O69&gt;Lists!$B$3,"Stale","Current")))))</f>
        <v/>
      </c>
      <c r="R69" s="14">
        <f>IF($A69="","",IF($B69="","Missing date added",IF($C69="","Missing lead name",IF($D69="","Missing product interest",IF($E69="","Missing lead source",IF($F69="","Missing owner",IF($G69="","Missing stage",IF(COUNTIF($A$2:$A$201,$A69)&gt;1,"Duplicate Lead ID",""))))))))</f>
        <v/>
      </c>
      <c r="S69" s="14">
        <f>IF($A69="","",IF($B69&gt;Lists!$B$2,"Date added is after report date",IF(AND($H69&lt;&gt;"",$B69&lt;&gt;"",$H69&lt;$B69),"Last contact is before date added",IF($H69&gt;Lists!$B$2,"Last contact is after report date",IF(AND($I69&lt;&gt;"",$B69&lt;&gt;"",$I69&lt;$B69),"Next action is before date added",IF(AND($K69&lt;&gt;"",$B69&lt;&gt;"",$K69&lt;$B69),"Outcome date is before date added",IF($K69&gt;Lists!$B$2,"Outcome date is after report date",IF(AND(OR($G69="Closed - Won",$G69="Closed - Lost"),$K69=""),"Closed lead needs outcome date",IF(AND(OR($G69="Closed - Won",$G69="Closed - Lost"),$L69=""),"Closed lead needs outcome",IF(AND($G69="Closed - Lost",$M69=""),"Closed-lost lead needs lost reason",IF(AND($G69&lt;&gt;"Closed - Won",$G69&lt;&gt;"Closed - Lost",OR($K69&lt;&gt;"",$L69&lt;&gt;"",$M69&lt;&gt;"")),"Open lead has outcome data","")))))))))))</f>
        <v/>
      </c>
      <c r="T69" s="16" t="n"/>
    </row>
    <row r="70" ht="22" customHeight="1">
      <c r="A70" s="6" t="n"/>
      <c r="B70" s="25" t="n"/>
      <c r="C70" s="12" t="n"/>
      <c r="D70" s="12" t="n"/>
      <c r="E70" s="6" t="n"/>
      <c r="F70" s="6" t="n"/>
      <c r="G70" s="6" t="n"/>
      <c r="H70" s="25" t="n"/>
      <c r="I70" s="25" t="n"/>
      <c r="J70" s="12" t="n"/>
      <c r="K70" s="25" t="n"/>
      <c r="L70" s="12" t="n"/>
      <c r="M70" s="12" t="n"/>
      <c r="N70" s="13">
        <f>IF(OR($A70="",$B70="",$B70&gt;Lists!$B$2),"",Lists!$B$2-$B70)</f>
        <v/>
      </c>
      <c r="O70" s="13">
        <f>IF(OR($A70="",$H70="",$H70&gt;Lists!$B$2),"",Lists!$B$2-$H70)</f>
        <v/>
      </c>
      <c r="P70" s="14">
        <f>IF($A70="","",IF(OR($G70="Closed - Won",$G70="Closed - Lost"),"Closed",IF(OR($I70="",$J70=""),"Missing next action",IF($I70&lt;Lists!$B$2,"Overdue",IF($I70&lt;=Lists!$B$2+Lists!$B$4,"Due soon","Scheduled")))))</f>
        <v/>
      </c>
      <c r="Q70" s="14">
        <f>IF($A70="","",IF(OR($G70="Closed - Won",$G70="Closed - Lost"),"Closed",IF($H70="","No contact recorded",IF($H70&gt;Lists!$B$2,"Check date",IF($O70&gt;Lists!$B$3,"Stale","Current")))))</f>
        <v/>
      </c>
      <c r="R70" s="14">
        <f>IF($A70="","",IF($B70="","Missing date added",IF($C70="","Missing lead name",IF($D70="","Missing product interest",IF($E70="","Missing lead source",IF($F70="","Missing owner",IF($G70="","Missing stage",IF(COUNTIF($A$2:$A$201,$A70)&gt;1,"Duplicate Lead ID",""))))))))</f>
        <v/>
      </c>
      <c r="S70" s="14">
        <f>IF($A70="","",IF($B70&gt;Lists!$B$2,"Date added is after report date",IF(AND($H70&lt;&gt;"",$B70&lt;&gt;"",$H70&lt;$B70),"Last contact is before date added",IF($H70&gt;Lists!$B$2,"Last contact is after report date",IF(AND($I70&lt;&gt;"",$B70&lt;&gt;"",$I70&lt;$B70),"Next action is before date added",IF(AND($K70&lt;&gt;"",$B70&lt;&gt;"",$K70&lt;$B70),"Outcome date is before date added",IF($K70&gt;Lists!$B$2,"Outcome date is after report date",IF(AND(OR($G70="Closed - Won",$G70="Closed - Lost"),$K70=""),"Closed lead needs outcome date",IF(AND(OR($G70="Closed - Won",$G70="Closed - Lost"),$L70=""),"Closed lead needs outcome",IF(AND($G70="Closed - Lost",$M70=""),"Closed-lost lead needs lost reason",IF(AND($G70&lt;&gt;"Closed - Won",$G70&lt;&gt;"Closed - Lost",OR($K70&lt;&gt;"",$L70&lt;&gt;"",$M70&lt;&gt;"")),"Open lead has outcome data","")))))))))))</f>
        <v/>
      </c>
      <c r="T70" s="12" t="n"/>
    </row>
    <row r="71" ht="22" customHeight="1">
      <c r="A71" s="8" t="n"/>
      <c r="B71" s="26" t="n"/>
      <c r="C71" s="16" t="n"/>
      <c r="D71" s="16" t="n"/>
      <c r="E71" s="8" t="n"/>
      <c r="F71" s="8" t="n"/>
      <c r="G71" s="8" t="n"/>
      <c r="H71" s="26" t="n"/>
      <c r="I71" s="26" t="n"/>
      <c r="J71" s="16" t="n"/>
      <c r="K71" s="26" t="n"/>
      <c r="L71" s="16" t="n"/>
      <c r="M71" s="16" t="n"/>
      <c r="N71" s="13">
        <f>IF(OR($A71="",$B71="",$B71&gt;Lists!$B$2),"",Lists!$B$2-$B71)</f>
        <v/>
      </c>
      <c r="O71" s="13">
        <f>IF(OR($A71="",$H71="",$H71&gt;Lists!$B$2),"",Lists!$B$2-$H71)</f>
        <v/>
      </c>
      <c r="P71" s="14">
        <f>IF($A71="","",IF(OR($G71="Closed - Won",$G71="Closed - Lost"),"Closed",IF(OR($I71="",$J71=""),"Missing next action",IF($I71&lt;Lists!$B$2,"Overdue",IF($I71&lt;=Lists!$B$2+Lists!$B$4,"Due soon","Scheduled")))))</f>
        <v/>
      </c>
      <c r="Q71" s="14">
        <f>IF($A71="","",IF(OR($G71="Closed - Won",$G71="Closed - Lost"),"Closed",IF($H71="","No contact recorded",IF($H71&gt;Lists!$B$2,"Check date",IF($O71&gt;Lists!$B$3,"Stale","Current")))))</f>
        <v/>
      </c>
      <c r="R71" s="14">
        <f>IF($A71="","",IF($B71="","Missing date added",IF($C71="","Missing lead name",IF($D71="","Missing product interest",IF($E71="","Missing lead source",IF($F71="","Missing owner",IF($G71="","Missing stage",IF(COUNTIF($A$2:$A$201,$A71)&gt;1,"Duplicate Lead ID",""))))))))</f>
        <v/>
      </c>
      <c r="S71" s="14">
        <f>IF($A71="","",IF($B71&gt;Lists!$B$2,"Date added is after report date",IF(AND($H71&lt;&gt;"",$B71&lt;&gt;"",$H71&lt;$B71),"Last contact is before date added",IF($H71&gt;Lists!$B$2,"Last contact is after report date",IF(AND($I71&lt;&gt;"",$B71&lt;&gt;"",$I71&lt;$B71),"Next action is before date added",IF(AND($K71&lt;&gt;"",$B71&lt;&gt;"",$K71&lt;$B71),"Outcome date is before date added",IF($K71&gt;Lists!$B$2,"Outcome date is after report date",IF(AND(OR($G71="Closed - Won",$G71="Closed - Lost"),$K71=""),"Closed lead needs outcome date",IF(AND(OR($G71="Closed - Won",$G71="Closed - Lost"),$L71=""),"Closed lead needs outcome",IF(AND($G71="Closed - Lost",$M71=""),"Closed-lost lead needs lost reason",IF(AND($G71&lt;&gt;"Closed - Won",$G71&lt;&gt;"Closed - Lost",OR($K71&lt;&gt;"",$L71&lt;&gt;"",$M71&lt;&gt;"")),"Open lead has outcome data","")))))))))))</f>
        <v/>
      </c>
      <c r="T71" s="16" t="n"/>
    </row>
    <row r="72" ht="22" customHeight="1">
      <c r="A72" s="6" t="n"/>
      <c r="B72" s="25" t="n"/>
      <c r="C72" s="12" t="n"/>
      <c r="D72" s="12" t="n"/>
      <c r="E72" s="6" t="n"/>
      <c r="F72" s="6" t="n"/>
      <c r="G72" s="6" t="n"/>
      <c r="H72" s="25" t="n"/>
      <c r="I72" s="25" t="n"/>
      <c r="J72" s="12" t="n"/>
      <c r="K72" s="25" t="n"/>
      <c r="L72" s="12" t="n"/>
      <c r="M72" s="12" t="n"/>
      <c r="N72" s="13">
        <f>IF(OR($A72="",$B72="",$B72&gt;Lists!$B$2),"",Lists!$B$2-$B72)</f>
        <v/>
      </c>
      <c r="O72" s="13">
        <f>IF(OR($A72="",$H72="",$H72&gt;Lists!$B$2),"",Lists!$B$2-$H72)</f>
        <v/>
      </c>
      <c r="P72" s="14">
        <f>IF($A72="","",IF(OR($G72="Closed - Won",$G72="Closed - Lost"),"Closed",IF(OR($I72="",$J72=""),"Missing next action",IF($I72&lt;Lists!$B$2,"Overdue",IF($I72&lt;=Lists!$B$2+Lists!$B$4,"Due soon","Scheduled")))))</f>
        <v/>
      </c>
      <c r="Q72" s="14">
        <f>IF($A72="","",IF(OR($G72="Closed - Won",$G72="Closed - Lost"),"Closed",IF($H72="","No contact recorded",IF($H72&gt;Lists!$B$2,"Check date",IF($O72&gt;Lists!$B$3,"Stale","Current")))))</f>
        <v/>
      </c>
      <c r="R72" s="14">
        <f>IF($A72="","",IF($B72="","Missing date added",IF($C72="","Missing lead name",IF($D72="","Missing product interest",IF($E72="","Missing lead source",IF($F72="","Missing owner",IF($G72="","Missing stage",IF(COUNTIF($A$2:$A$201,$A72)&gt;1,"Duplicate Lead ID",""))))))))</f>
        <v/>
      </c>
      <c r="S72" s="14">
        <f>IF($A72="","",IF($B72&gt;Lists!$B$2,"Date added is after report date",IF(AND($H72&lt;&gt;"",$B72&lt;&gt;"",$H72&lt;$B72),"Last contact is before date added",IF($H72&gt;Lists!$B$2,"Last contact is after report date",IF(AND($I72&lt;&gt;"",$B72&lt;&gt;"",$I72&lt;$B72),"Next action is before date added",IF(AND($K72&lt;&gt;"",$B72&lt;&gt;"",$K72&lt;$B72),"Outcome date is before date added",IF($K72&gt;Lists!$B$2,"Outcome date is after report date",IF(AND(OR($G72="Closed - Won",$G72="Closed - Lost"),$K72=""),"Closed lead needs outcome date",IF(AND(OR($G72="Closed - Won",$G72="Closed - Lost"),$L72=""),"Closed lead needs outcome",IF(AND($G72="Closed - Lost",$M72=""),"Closed-lost lead needs lost reason",IF(AND($G72&lt;&gt;"Closed - Won",$G72&lt;&gt;"Closed - Lost",OR($K72&lt;&gt;"",$L72&lt;&gt;"",$M72&lt;&gt;"")),"Open lead has outcome data","")))))))))))</f>
        <v/>
      </c>
      <c r="T72" s="12" t="n"/>
    </row>
    <row r="73" ht="22" customHeight="1">
      <c r="A73" s="8" t="n"/>
      <c r="B73" s="26" t="n"/>
      <c r="C73" s="16" t="n"/>
      <c r="D73" s="16" t="n"/>
      <c r="E73" s="8" t="n"/>
      <c r="F73" s="8" t="n"/>
      <c r="G73" s="8" t="n"/>
      <c r="H73" s="26" t="n"/>
      <c r="I73" s="26" t="n"/>
      <c r="J73" s="16" t="n"/>
      <c r="K73" s="26" t="n"/>
      <c r="L73" s="16" t="n"/>
      <c r="M73" s="16" t="n"/>
      <c r="N73" s="13">
        <f>IF(OR($A73="",$B73="",$B73&gt;Lists!$B$2),"",Lists!$B$2-$B73)</f>
        <v/>
      </c>
      <c r="O73" s="13">
        <f>IF(OR($A73="",$H73="",$H73&gt;Lists!$B$2),"",Lists!$B$2-$H73)</f>
        <v/>
      </c>
      <c r="P73" s="14">
        <f>IF($A73="","",IF(OR($G73="Closed - Won",$G73="Closed - Lost"),"Closed",IF(OR($I73="",$J73=""),"Missing next action",IF($I73&lt;Lists!$B$2,"Overdue",IF($I73&lt;=Lists!$B$2+Lists!$B$4,"Due soon","Scheduled")))))</f>
        <v/>
      </c>
      <c r="Q73" s="14">
        <f>IF($A73="","",IF(OR($G73="Closed - Won",$G73="Closed - Lost"),"Closed",IF($H73="","No contact recorded",IF($H73&gt;Lists!$B$2,"Check date",IF($O73&gt;Lists!$B$3,"Stale","Current")))))</f>
        <v/>
      </c>
      <c r="R73" s="14">
        <f>IF($A73="","",IF($B73="","Missing date added",IF($C73="","Missing lead name",IF($D73="","Missing product interest",IF($E73="","Missing lead source",IF($F73="","Missing owner",IF($G73="","Missing stage",IF(COUNTIF($A$2:$A$201,$A73)&gt;1,"Duplicate Lead ID",""))))))))</f>
        <v/>
      </c>
      <c r="S73" s="14">
        <f>IF($A73="","",IF($B73&gt;Lists!$B$2,"Date added is after report date",IF(AND($H73&lt;&gt;"",$B73&lt;&gt;"",$H73&lt;$B73),"Last contact is before date added",IF($H73&gt;Lists!$B$2,"Last contact is after report date",IF(AND($I73&lt;&gt;"",$B73&lt;&gt;"",$I73&lt;$B73),"Next action is before date added",IF(AND($K73&lt;&gt;"",$B73&lt;&gt;"",$K73&lt;$B73),"Outcome date is before date added",IF($K73&gt;Lists!$B$2,"Outcome date is after report date",IF(AND(OR($G73="Closed - Won",$G73="Closed - Lost"),$K73=""),"Closed lead needs outcome date",IF(AND(OR($G73="Closed - Won",$G73="Closed - Lost"),$L73=""),"Closed lead needs outcome",IF(AND($G73="Closed - Lost",$M73=""),"Closed-lost lead needs lost reason",IF(AND($G73&lt;&gt;"Closed - Won",$G73&lt;&gt;"Closed - Lost",OR($K73&lt;&gt;"",$L73&lt;&gt;"",$M73&lt;&gt;"")),"Open lead has outcome data","")))))))))))</f>
        <v/>
      </c>
      <c r="T73" s="16" t="n"/>
    </row>
    <row r="74" ht="22" customHeight="1">
      <c r="A74" s="6" t="n"/>
      <c r="B74" s="25" t="n"/>
      <c r="C74" s="12" t="n"/>
      <c r="D74" s="12" t="n"/>
      <c r="E74" s="6" t="n"/>
      <c r="F74" s="6" t="n"/>
      <c r="G74" s="6" t="n"/>
      <c r="H74" s="25" t="n"/>
      <c r="I74" s="25" t="n"/>
      <c r="J74" s="12" t="n"/>
      <c r="K74" s="25" t="n"/>
      <c r="L74" s="12" t="n"/>
      <c r="M74" s="12" t="n"/>
      <c r="N74" s="13">
        <f>IF(OR($A74="",$B74="",$B74&gt;Lists!$B$2),"",Lists!$B$2-$B74)</f>
        <v/>
      </c>
      <c r="O74" s="13">
        <f>IF(OR($A74="",$H74="",$H74&gt;Lists!$B$2),"",Lists!$B$2-$H74)</f>
        <v/>
      </c>
      <c r="P74" s="14">
        <f>IF($A74="","",IF(OR($G74="Closed - Won",$G74="Closed - Lost"),"Closed",IF(OR($I74="",$J74=""),"Missing next action",IF($I74&lt;Lists!$B$2,"Overdue",IF($I74&lt;=Lists!$B$2+Lists!$B$4,"Due soon","Scheduled")))))</f>
        <v/>
      </c>
      <c r="Q74" s="14">
        <f>IF($A74="","",IF(OR($G74="Closed - Won",$G74="Closed - Lost"),"Closed",IF($H74="","No contact recorded",IF($H74&gt;Lists!$B$2,"Check date",IF($O74&gt;Lists!$B$3,"Stale","Current")))))</f>
        <v/>
      </c>
      <c r="R74" s="14">
        <f>IF($A74="","",IF($B74="","Missing date added",IF($C74="","Missing lead name",IF($D74="","Missing product interest",IF($E74="","Missing lead source",IF($F74="","Missing owner",IF($G74="","Missing stage",IF(COUNTIF($A$2:$A$201,$A74)&gt;1,"Duplicate Lead ID",""))))))))</f>
        <v/>
      </c>
      <c r="S74" s="14">
        <f>IF($A74="","",IF($B74&gt;Lists!$B$2,"Date added is after report date",IF(AND($H74&lt;&gt;"",$B74&lt;&gt;"",$H74&lt;$B74),"Last contact is before date added",IF($H74&gt;Lists!$B$2,"Last contact is after report date",IF(AND($I74&lt;&gt;"",$B74&lt;&gt;"",$I74&lt;$B74),"Next action is before date added",IF(AND($K74&lt;&gt;"",$B74&lt;&gt;"",$K74&lt;$B74),"Outcome date is before date added",IF($K74&gt;Lists!$B$2,"Outcome date is after report date",IF(AND(OR($G74="Closed - Won",$G74="Closed - Lost"),$K74=""),"Closed lead needs outcome date",IF(AND(OR($G74="Closed - Won",$G74="Closed - Lost"),$L74=""),"Closed lead needs outcome",IF(AND($G74="Closed - Lost",$M74=""),"Closed-lost lead needs lost reason",IF(AND($G74&lt;&gt;"Closed - Won",$G74&lt;&gt;"Closed - Lost",OR($K74&lt;&gt;"",$L74&lt;&gt;"",$M74&lt;&gt;"")),"Open lead has outcome data","")))))))))))</f>
        <v/>
      </c>
      <c r="T74" s="12" t="n"/>
    </row>
    <row r="75" ht="22" customHeight="1">
      <c r="A75" s="8" t="n"/>
      <c r="B75" s="26" t="n"/>
      <c r="C75" s="16" t="n"/>
      <c r="D75" s="16" t="n"/>
      <c r="E75" s="8" t="n"/>
      <c r="F75" s="8" t="n"/>
      <c r="G75" s="8" t="n"/>
      <c r="H75" s="26" t="n"/>
      <c r="I75" s="26" t="n"/>
      <c r="J75" s="16" t="n"/>
      <c r="K75" s="26" t="n"/>
      <c r="L75" s="16" t="n"/>
      <c r="M75" s="16" t="n"/>
      <c r="N75" s="13">
        <f>IF(OR($A75="",$B75="",$B75&gt;Lists!$B$2),"",Lists!$B$2-$B75)</f>
        <v/>
      </c>
      <c r="O75" s="13">
        <f>IF(OR($A75="",$H75="",$H75&gt;Lists!$B$2),"",Lists!$B$2-$H75)</f>
        <v/>
      </c>
      <c r="P75" s="14">
        <f>IF($A75="","",IF(OR($G75="Closed - Won",$G75="Closed - Lost"),"Closed",IF(OR($I75="",$J75=""),"Missing next action",IF($I75&lt;Lists!$B$2,"Overdue",IF($I75&lt;=Lists!$B$2+Lists!$B$4,"Due soon","Scheduled")))))</f>
        <v/>
      </c>
      <c r="Q75" s="14">
        <f>IF($A75="","",IF(OR($G75="Closed - Won",$G75="Closed - Lost"),"Closed",IF($H75="","No contact recorded",IF($H75&gt;Lists!$B$2,"Check date",IF($O75&gt;Lists!$B$3,"Stale","Current")))))</f>
        <v/>
      </c>
      <c r="R75" s="14">
        <f>IF($A75="","",IF($B75="","Missing date added",IF($C75="","Missing lead name",IF($D75="","Missing product interest",IF($E75="","Missing lead source",IF($F75="","Missing owner",IF($G75="","Missing stage",IF(COUNTIF($A$2:$A$201,$A75)&gt;1,"Duplicate Lead ID",""))))))))</f>
        <v/>
      </c>
      <c r="S75" s="14">
        <f>IF($A75="","",IF($B75&gt;Lists!$B$2,"Date added is after report date",IF(AND($H75&lt;&gt;"",$B75&lt;&gt;"",$H75&lt;$B75),"Last contact is before date added",IF($H75&gt;Lists!$B$2,"Last contact is after report date",IF(AND($I75&lt;&gt;"",$B75&lt;&gt;"",$I75&lt;$B75),"Next action is before date added",IF(AND($K75&lt;&gt;"",$B75&lt;&gt;"",$K75&lt;$B75),"Outcome date is before date added",IF($K75&gt;Lists!$B$2,"Outcome date is after report date",IF(AND(OR($G75="Closed - Won",$G75="Closed - Lost"),$K75=""),"Closed lead needs outcome date",IF(AND(OR($G75="Closed - Won",$G75="Closed - Lost"),$L75=""),"Closed lead needs outcome",IF(AND($G75="Closed - Lost",$M75=""),"Closed-lost lead needs lost reason",IF(AND($G75&lt;&gt;"Closed - Won",$G75&lt;&gt;"Closed - Lost",OR($K75&lt;&gt;"",$L75&lt;&gt;"",$M75&lt;&gt;"")),"Open lead has outcome data","")))))))))))</f>
        <v/>
      </c>
      <c r="T75" s="16" t="n"/>
    </row>
    <row r="76" ht="22" customHeight="1">
      <c r="A76" s="6" t="n"/>
      <c r="B76" s="25" t="n"/>
      <c r="C76" s="12" t="n"/>
      <c r="D76" s="12" t="n"/>
      <c r="E76" s="6" t="n"/>
      <c r="F76" s="6" t="n"/>
      <c r="G76" s="6" t="n"/>
      <c r="H76" s="25" t="n"/>
      <c r="I76" s="25" t="n"/>
      <c r="J76" s="12" t="n"/>
      <c r="K76" s="25" t="n"/>
      <c r="L76" s="12" t="n"/>
      <c r="M76" s="12" t="n"/>
      <c r="N76" s="13">
        <f>IF(OR($A76="",$B76="",$B76&gt;Lists!$B$2),"",Lists!$B$2-$B76)</f>
        <v/>
      </c>
      <c r="O76" s="13">
        <f>IF(OR($A76="",$H76="",$H76&gt;Lists!$B$2),"",Lists!$B$2-$H76)</f>
        <v/>
      </c>
      <c r="P76" s="14">
        <f>IF($A76="","",IF(OR($G76="Closed - Won",$G76="Closed - Lost"),"Closed",IF(OR($I76="",$J76=""),"Missing next action",IF($I76&lt;Lists!$B$2,"Overdue",IF($I76&lt;=Lists!$B$2+Lists!$B$4,"Due soon","Scheduled")))))</f>
        <v/>
      </c>
      <c r="Q76" s="14">
        <f>IF($A76="","",IF(OR($G76="Closed - Won",$G76="Closed - Lost"),"Closed",IF($H76="","No contact recorded",IF($H76&gt;Lists!$B$2,"Check date",IF($O76&gt;Lists!$B$3,"Stale","Current")))))</f>
        <v/>
      </c>
      <c r="R76" s="14">
        <f>IF($A76="","",IF($B76="","Missing date added",IF($C76="","Missing lead name",IF($D76="","Missing product interest",IF($E76="","Missing lead source",IF($F76="","Missing owner",IF($G76="","Missing stage",IF(COUNTIF($A$2:$A$201,$A76)&gt;1,"Duplicate Lead ID",""))))))))</f>
        <v/>
      </c>
      <c r="S76" s="14">
        <f>IF($A76="","",IF($B76&gt;Lists!$B$2,"Date added is after report date",IF(AND($H76&lt;&gt;"",$B76&lt;&gt;"",$H76&lt;$B76),"Last contact is before date added",IF($H76&gt;Lists!$B$2,"Last contact is after report date",IF(AND($I76&lt;&gt;"",$B76&lt;&gt;"",$I76&lt;$B76),"Next action is before date added",IF(AND($K76&lt;&gt;"",$B76&lt;&gt;"",$K76&lt;$B76),"Outcome date is before date added",IF($K76&gt;Lists!$B$2,"Outcome date is after report date",IF(AND(OR($G76="Closed - Won",$G76="Closed - Lost"),$K76=""),"Closed lead needs outcome date",IF(AND(OR($G76="Closed - Won",$G76="Closed - Lost"),$L76=""),"Closed lead needs outcome",IF(AND($G76="Closed - Lost",$M76=""),"Closed-lost lead needs lost reason",IF(AND($G76&lt;&gt;"Closed - Won",$G76&lt;&gt;"Closed - Lost",OR($K76&lt;&gt;"",$L76&lt;&gt;"",$M76&lt;&gt;"")),"Open lead has outcome data","")))))))))))</f>
        <v/>
      </c>
      <c r="T76" s="12" t="n"/>
    </row>
    <row r="77" ht="22" customHeight="1">
      <c r="A77" s="8" t="n"/>
      <c r="B77" s="26" t="n"/>
      <c r="C77" s="16" t="n"/>
      <c r="D77" s="16" t="n"/>
      <c r="E77" s="8" t="n"/>
      <c r="F77" s="8" t="n"/>
      <c r="G77" s="8" t="n"/>
      <c r="H77" s="26" t="n"/>
      <c r="I77" s="26" t="n"/>
      <c r="J77" s="16" t="n"/>
      <c r="K77" s="26" t="n"/>
      <c r="L77" s="16" t="n"/>
      <c r="M77" s="16" t="n"/>
      <c r="N77" s="13">
        <f>IF(OR($A77="",$B77="",$B77&gt;Lists!$B$2),"",Lists!$B$2-$B77)</f>
        <v/>
      </c>
      <c r="O77" s="13">
        <f>IF(OR($A77="",$H77="",$H77&gt;Lists!$B$2),"",Lists!$B$2-$H77)</f>
        <v/>
      </c>
      <c r="P77" s="14">
        <f>IF($A77="","",IF(OR($G77="Closed - Won",$G77="Closed - Lost"),"Closed",IF(OR($I77="",$J77=""),"Missing next action",IF($I77&lt;Lists!$B$2,"Overdue",IF($I77&lt;=Lists!$B$2+Lists!$B$4,"Due soon","Scheduled")))))</f>
        <v/>
      </c>
      <c r="Q77" s="14">
        <f>IF($A77="","",IF(OR($G77="Closed - Won",$G77="Closed - Lost"),"Closed",IF($H77="","No contact recorded",IF($H77&gt;Lists!$B$2,"Check date",IF($O77&gt;Lists!$B$3,"Stale","Current")))))</f>
        <v/>
      </c>
      <c r="R77" s="14">
        <f>IF($A77="","",IF($B77="","Missing date added",IF($C77="","Missing lead name",IF($D77="","Missing product interest",IF($E77="","Missing lead source",IF($F77="","Missing owner",IF($G77="","Missing stage",IF(COUNTIF($A$2:$A$201,$A77)&gt;1,"Duplicate Lead ID",""))))))))</f>
        <v/>
      </c>
      <c r="S77" s="14">
        <f>IF($A77="","",IF($B77&gt;Lists!$B$2,"Date added is after report date",IF(AND($H77&lt;&gt;"",$B77&lt;&gt;"",$H77&lt;$B77),"Last contact is before date added",IF($H77&gt;Lists!$B$2,"Last contact is after report date",IF(AND($I77&lt;&gt;"",$B77&lt;&gt;"",$I77&lt;$B77),"Next action is before date added",IF(AND($K77&lt;&gt;"",$B77&lt;&gt;"",$K77&lt;$B77),"Outcome date is before date added",IF($K77&gt;Lists!$B$2,"Outcome date is after report date",IF(AND(OR($G77="Closed - Won",$G77="Closed - Lost"),$K77=""),"Closed lead needs outcome date",IF(AND(OR($G77="Closed - Won",$G77="Closed - Lost"),$L77=""),"Closed lead needs outcome",IF(AND($G77="Closed - Lost",$M77=""),"Closed-lost lead needs lost reason",IF(AND($G77&lt;&gt;"Closed - Won",$G77&lt;&gt;"Closed - Lost",OR($K77&lt;&gt;"",$L77&lt;&gt;"",$M77&lt;&gt;"")),"Open lead has outcome data","")))))))))))</f>
        <v/>
      </c>
      <c r="T77" s="16" t="n"/>
    </row>
    <row r="78" ht="22" customHeight="1">
      <c r="A78" s="6" t="n"/>
      <c r="B78" s="25" t="n"/>
      <c r="C78" s="12" t="n"/>
      <c r="D78" s="12" t="n"/>
      <c r="E78" s="6" t="n"/>
      <c r="F78" s="6" t="n"/>
      <c r="G78" s="6" t="n"/>
      <c r="H78" s="25" t="n"/>
      <c r="I78" s="25" t="n"/>
      <c r="J78" s="12" t="n"/>
      <c r="K78" s="25" t="n"/>
      <c r="L78" s="12" t="n"/>
      <c r="M78" s="12" t="n"/>
      <c r="N78" s="13">
        <f>IF(OR($A78="",$B78="",$B78&gt;Lists!$B$2),"",Lists!$B$2-$B78)</f>
        <v/>
      </c>
      <c r="O78" s="13">
        <f>IF(OR($A78="",$H78="",$H78&gt;Lists!$B$2),"",Lists!$B$2-$H78)</f>
        <v/>
      </c>
      <c r="P78" s="14">
        <f>IF($A78="","",IF(OR($G78="Closed - Won",$G78="Closed - Lost"),"Closed",IF(OR($I78="",$J78=""),"Missing next action",IF($I78&lt;Lists!$B$2,"Overdue",IF($I78&lt;=Lists!$B$2+Lists!$B$4,"Due soon","Scheduled")))))</f>
        <v/>
      </c>
      <c r="Q78" s="14">
        <f>IF($A78="","",IF(OR($G78="Closed - Won",$G78="Closed - Lost"),"Closed",IF($H78="","No contact recorded",IF($H78&gt;Lists!$B$2,"Check date",IF($O78&gt;Lists!$B$3,"Stale","Current")))))</f>
        <v/>
      </c>
      <c r="R78" s="14">
        <f>IF($A78="","",IF($B78="","Missing date added",IF($C78="","Missing lead name",IF($D78="","Missing product interest",IF($E78="","Missing lead source",IF($F78="","Missing owner",IF($G78="","Missing stage",IF(COUNTIF($A$2:$A$201,$A78)&gt;1,"Duplicate Lead ID",""))))))))</f>
        <v/>
      </c>
      <c r="S78" s="14">
        <f>IF($A78="","",IF($B78&gt;Lists!$B$2,"Date added is after report date",IF(AND($H78&lt;&gt;"",$B78&lt;&gt;"",$H78&lt;$B78),"Last contact is before date added",IF($H78&gt;Lists!$B$2,"Last contact is after report date",IF(AND($I78&lt;&gt;"",$B78&lt;&gt;"",$I78&lt;$B78),"Next action is before date added",IF(AND($K78&lt;&gt;"",$B78&lt;&gt;"",$K78&lt;$B78),"Outcome date is before date added",IF($K78&gt;Lists!$B$2,"Outcome date is after report date",IF(AND(OR($G78="Closed - Won",$G78="Closed - Lost"),$K78=""),"Closed lead needs outcome date",IF(AND(OR($G78="Closed - Won",$G78="Closed - Lost"),$L78=""),"Closed lead needs outcome",IF(AND($G78="Closed - Lost",$M78=""),"Closed-lost lead needs lost reason",IF(AND($G78&lt;&gt;"Closed - Won",$G78&lt;&gt;"Closed - Lost",OR($K78&lt;&gt;"",$L78&lt;&gt;"",$M78&lt;&gt;"")),"Open lead has outcome data","")))))))))))</f>
        <v/>
      </c>
      <c r="T78" s="12" t="n"/>
    </row>
    <row r="79" ht="22" customHeight="1">
      <c r="A79" s="8" t="n"/>
      <c r="B79" s="26" t="n"/>
      <c r="C79" s="16" t="n"/>
      <c r="D79" s="16" t="n"/>
      <c r="E79" s="8" t="n"/>
      <c r="F79" s="8" t="n"/>
      <c r="G79" s="8" t="n"/>
      <c r="H79" s="26" t="n"/>
      <c r="I79" s="26" t="n"/>
      <c r="J79" s="16" t="n"/>
      <c r="K79" s="26" t="n"/>
      <c r="L79" s="16" t="n"/>
      <c r="M79" s="16" t="n"/>
      <c r="N79" s="13">
        <f>IF(OR($A79="",$B79="",$B79&gt;Lists!$B$2),"",Lists!$B$2-$B79)</f>
        <v/>
      </c>
      <c r="O79" s="13">
        <f>IF(OR($A79="",$H79="",$H79&gt;Lists!$B$2),"",Lists!$B$2-$H79)</f>
        <v/>
      </c>
      <c r="P79" s="14">
        <f>IF($A79="","",IF(OR($G79="Closed - Won",$G79="Closed - Lost"),"Closed",IF(OR($I79="",$J79=""),"Missing next action",IF($I79&lt;Lists!$B$2,"Overdue",IF($I79&lt;=Lists!$B$2+Lists!$B$4,"Due soon","Scheduled")))))</f>
        <v/>
      </c>
      <c r="Q79" s="14">
        <f>IF($A79="","",IF(OR($G79="Closed - Won",$G79="Closed - Lost"),"Closed",IF($H79="","No contact recorded",IF($H79&gt;Lists!$B$2,"Check date",IF($O79&gt;Lists!$B$3,"Stale","Current")))))</f>
        <v/>
      </c>
      <c r="R79" s="14">
        <f>IF($A79="","",IF($B79="","Missing date added",IF($C79="","Missing lead name",IF($D79="","Missing product interest",IF($E79="","Missing lead source",IF($F79="","Missing owner",IF($G79="","Missing stage",IF(COUNTIF($A$2:$A$201,$A79)&gt;1,"Duplicate Lead ID",""))))))))</f>
        <v/>
      </c>
      <c r="S79" s="14">
        <f>IF($A79="","",IF($B79&gt;Lists!$B$2,"Date added is after report date",IF(AND($H79&lt;&gt;"",$B79&lt;&gt;"",$H79&lt;$B79),"Last contact is before date added",IF($H79&gt;Lists!$B$2,"Last contact is after report date",IF(AND($I79&lt;&gt;"",$B79&lt;&gt;"",$I79&lt;$B79),"Next action is before date added",IF(AND($K79&lt;&gt;"",$B79&lt;&gt;"",$K79&lt;$B79),"Outcome date is before date added",IF($K79&gt;Lists!$B$2,"Outcome date is after report date",IF(AND(OR($G79="Closed - Won",$G79="Closed - Lost"),$K79=""),"Closed lead needs outcome date",IF(AND(OR($G79="Closed - Won",$G79="Closed - Lost"),$L79=""),"Closed lead needs outcome",IF(AND($G79="Closed - Lost",$M79=""),"Closed-lost lead needs lost reason",IF(AND($G79&lt;&gt;"Closed - Won",$G79&lt;&gt;"Closed - Lost",OR($K79&lt;&gt;"",$L79&lt;&gt;"",$M79&lt;&gt;"")),"Open lead has outcome data","")))))))))))</f>
        <v/>
      </c>
      <c r="T79" s="16" t="n"/>
    </row>
    <row r="80" ht="22" customHeight="1">
      <c r="A80" s="6" t="n"/>
      <c r="B80" s="25" t="n"/>
      <c r="C80" s="12" t="n"/>
      <c r="D80" s="12" t="n"/>
      <c r="E80" s="6" t="n"/>
      <c r="F80" s="6" t="n"/>
      <c r="G80" s="6" t="n"/>
      <c r="H80" s="25" t="n"/>
      <c r="I80" s="25" t="n"/>
      <c r="J80" s="12" t="n"/>
      <c r="K80" s="25" t="n"/>
      <c r="L80" s="12" t="n"/>
      <c r="M80" s="12" t="n"/>
      <c r="N80" s="13">
        <f>IF(OR($A80="",$B80="",$B80&gt;Lists!$B$2),"",Lists!$B$2-$B80)</f>
        <v/>
      </c>
      <c r="O80" s="13">
        <f>IF(OR($A80="",$H80="",$H80&gt;Lists!$B$2),"",Lists!$B$2-$H80)</f>
        <v/>
      </c>
      <c r="P80" s="14">
        <f>IF($A80="","",IF(OR($G80="Closed - Won",$G80="Closed - Lost"),"Closed",IF(OR($I80="",$J80=""),"Missing next action",IF($I80&lt;Lists!$B$2,"Overdue",IF($I80&lt;=Lists!$B$2+Lists!$B$4,"Due soon","Scheduled")))))</f>
        <v/>
      </c>
      <c r="Q80" s="14">
        <f>IF($A80="","",IF(OR($G80="Closed - Won",$G80="Closed - Lost"),"Closed",IF($H80="","No contact recorded",IF($H80&gt;Lists!$B$2,"Check date",IF($O80&gt;Lists!$B$3,"Stale","Current")))))</f>
        <v/>
      </c>
      <c r="R80" s="14">
        <f>IF($A80="","",IF($B80="","Missing date added",IF($C80="","Missing lead name",IF($D80="","Missing product interest",IF($E80="","Missing lead source",IF($F80="","Missing owner",IF($G80="","Missing stage",IF(COUNTIF($A$2:$A$201,$A80)&gt;1,"Duplicate Lead ID",""))))))))</f>
        <v/>
      </c>
      <c r="S80" s="14">
        <f>IF($A80="","",IF($B80&gt;Lists!$B$2,"Date added is after report date",IF(AND($H80&lt;&gt;"",$B80&lt;&gt;"",$H80&lt;$B80),"Last contact is before date added",IF($H80&gt;Lists!$B$2,"Last contact is after report date",IF(AND($I80&lt;&gt;"",$B80&lt;&gt;"",$I80&lt;$B80),"Next action is before date added",IF(AND($K80&lt;&gt;"",$B80&lt;&gt;"",$K80&lt;$B80),"Outcome date is before date added",IF($K80&gt;Lists!$B$2,"Outcome date is after report date",IF(AND(OR($G80="Closed - Won",$G80="Closed - Lost"),$K80=""),"Closed lead needs outcome date",IF(AND(OR($G80="Closed - Won",$G80="Closed - Lost"),$L80=""),"Closed lead needs outcome",IF(AND($G80="Closed - Lost",$M80=""),"Closed-lost lead needs lost reason",IF(AND($G80&lt;&gt;"Closed - Won",$G80&lt;&gt;"Closed - Lost",OR($K80&lt;&gt;"",$L80&lt;&gt;"",$M80&lt;&gt;"")),"Open lead has outcome data","")))))))))))</f>
        <v/>
      </c>
      <c r="T80" s="12" t="n"/>
    </row>
    <row r="81" ht="22" customHeight="1">
      <c r="A81" s="8" t="n"/>
      <c r="B81" s="26" t="n"/>
      <c r="C81" s="16" t="n"/>
      <c r="D81" s="16" t="n"/>
      <c r="E81" s="8" t="n"/>
      <c r="F81" s="8" t="n"/>
      <c r="G81" s="8" t="n"/>
      <c r="H81" s="26" t="n"/>
      <c r="I81" s="26" t="n"/>
      <c r="J81" s="16" t="n"/>
      <c r="K81" s="26" t="n"/>
      <c r="L81" s="16" t="n"/>
      <c r="M81" s="16" t="n"/>
      <c r="N81" s="13">
        <f>IF(OR($A81="",$B81="",$B81&gt;Lists!$B$2),"",Lists!$B$2-$B81)</f>
        <v/>
      </c>
      <c r="O81" s="13">
        <f>IF(OR($A81="",$H81="",$H81&gt;Lists!$B$2),"",Lists!$B$2-$H81)</f>
        <v/>
      </c>
      <c r="P81" s="14">
        <f>IF($A81="","",IF(OR($G81="Closed - Won",$G81="Closed - Lost"),"Closed",IF(OR($I81="",$J81=""),"Missing next action",IF($I81&lt;Lists!$B$2,"Overdue",IF($I81&lt;=Lists!$B$2+Lists!$B$4,"Due soon","Scheduled")))))</f>
        <v/>
      </c>
      <c r="Q81" s="14">
        <f>IF($A81="","",IF(OR($G81="Closed - Won",$G81="Closed - Lost"),"Closed",IF($H81="","No contact recorded",IF($H81&gt;Lists!$B$2,"Check date",IF($O81&gt;Lists!$B$3,"Stale","Current")))))</f>
        <v/>
      </c>
      <c r="R81" s="14">
        <f>IF($A81="","",IF($B81="","Missing date added",IF($C81="","Missing lead name",IF($D81="","Missing product interest",IF($E81="","Missing lead source",IF($F81="","Missing owner",IF($G81="","Missing stage",IF(COUNTIF($A$2:$A$201,$A81)&gt;1,"Duplicate Lead ID",""))))))))</f>
        <v/>
      </c>
      <c r="S81" s="14">
        <f>IF($A81="","",IF($B81&gt;Lists!$B$2,"Date added is after report date",IF(AND($H81&lt;&gt;"",$B81&lt;&gt;"",$H81&lt;$B81),"Last contact is before date added",IF($H81&gt;Lists!$B$2,"Last contact is after report date",IF(AND($I81&lt;&gt;"",$B81&lt;&gt;"",$I81&lt;$B81),"Next action is before date added",IF(AND($K81&lt;&gt;"",$B81&lt;&gt;"",$K81&lt;$B81),"Outcome date is before date added",IF($K81&gt;Lists!$B$2,"Outcome date is after report date",IF(AND(OR($G81="Closed - Won",$G81="Closed - Lost"),$K81=""),"Closed lead needs outcome date",IF(AND(OR($G81="Closed - Won",$G81="Closed - Lost"),$L81=""),"Closed lead needs outcome",IF(AND($G81="Closed - Lost",$M81=""),"Closed-lost lead needs lost reason",IF(AND($G81&lt;&gt;"Closed - Won",$G81&lt;&gt;"Closed - Lost",OR($K81&lt;&gt;"",$L81&lt;&gt;"",$M81&lt;&gt;"")),"Open lead has outcome data","")))))))))))</f>
        <v/>
      </c>
      <c r="T81" s="16" t="n"/>
    </row>
    <row r="82" ht="22" customHeight="1">
      <c r="A82" s="6" t="n"/>
      <c r="B82" s="25" t="n"/>
      <c r="C82" s="12" t="n"/>
      <c r="D82" s="12" t="n"/>
      <c r="E82" s="6" t="n"/>
      <c r="F82" s="6" t="n"/>
      <c r="G82" s="6" t="n"/>
      <c r="H82" s="25" t="n"/>
      <c r="I82" s="25" t="n"/>
      <c r="J82" s="12" t="n"/>
      <c r="K82" s="25" t="n"/>
      <c r="L82" s="12" t="n"/>
      <c r="M82" s="12" t="n"/>
      <c r="N82" s="13">
        <f>IF(OR($A82="",$B82="",$B82&gt;Lists!$B$2),"",Lists!$B$2-$B82)</f>
        <v/>
      </c>
      <c r="O82" s="13">
        <f>IF(OR($A82="",$H82="",$H82&gt;Lists!$B$2),"",Lists!$B$2-$H82)</f>
        <v/>
      </c>
      <c r="P82" s="14">
        <f>IF($A82="","",IF(OR($G82="Closed - Won",$G82="Closed - Lost"),"Closed",IF(OR($I82="",$J82=""),"Missing next action",IF($I82&lt;Lists!$B$2,"Overdue",IF($I82&lt;=Lists!$B$2+Lists!$B$4,"Due soon","Scheduled")))))</f>
        <v/>
      </c>
      <c r="Q82" s="14">
        <f>IF($A82="","",IF(OR($G82="Closed - Won",$G82="Closed - Lost"),"Closed",IF($H82="","No contact recorded",IF($H82&gt;Lists!$B$2,"Check date",IF($O82&gt;Lists!$B$3,"Stale","Current")))))</f>
        <v/>
      </c>
      <c r="R82" s="14">
        <f>IF($A82="","",IF($B82="","Missing date added",IF($C82="","Missing lead name",IF($D82="","Missing product interest",IF($E82="","Missing lead source",IF($F82="","Missing owner",IF($G82="","Missing stage",IF(COUNTIF($A$2:$A$201,$A82)&gt;1,"Duplicate Lead ID",""))))))))</f>
        <v/>
      </c>
      <c r="S82" s="14">
        <f>IF($A82="","",IF($B82&gt;Lists!$B$2,"Date added is after report date",IF(AND($H82&lt;&gt;"",$B82&lt;&gt;"",$H82&lt;$B82),"Last contact is before date added",IF($H82&gt;Lists!$B$2,"Last contact is after report date",IF(AND($I82&lt;&gt;"",$B82&lt;&gt;"",$I82&lt;$B82),"Next action is before date added",IF(AND($K82&lt;&gt;"",$B82&lt;&gt;"",$K82&lt;$B82),"Outcome date is before date added",IF($K82&gt;Lists!$B$2,"Outcome date is after report date",IF(AND(OR($G82="Closed - Won",$G82="Closed - Lost"),$K82=""),"Closed lead needs outcome date",IF(AND(OR($G82="Closed - Won",$G82="Closed - Lost"),$L82=""),"Closed lead needs outcome",IF(AND($G82="Closed - Lost",$M82=""),"Closed-lost lead needs lost reason",IF(AND($G82&lt;&gt;"Closed - Won",$G82&lt;&gt;"Closed - Lost",OR($K82&lt;&gt;"",$L82&lt;&gt;"",$M82&lt;&gt;"")),"Open lead has outcome data","")))))))))))</f>
        <v/>
      </c>
      <c r="T82" s="12" t="n"/>
    </row>
    <row r="83" ht="22" customHeight="1">
      <c r="A83" s="8" t="n"/>
      <c r="B83" s="26" t="n"/>
      <c r="C83" s="16" t="n"/>
      <c r="D83" s="16" t="n"/>
      <c r="E83" s="8" t="n"/>
      <c r="F83" s="8" t="n"/>
      <c r="G83" s="8" t="n"/>
      <c r="H83" s="26" t="n"/>
      <c r="I83" s="26" t="n"/>
      <c r="J83" s="16" t="n"/>
      <c r="K83" s="26" t="n"/>
      <c r="L83" s="16" t="n"/>
      <c r="M83" s="16" t="n"/>
      <c r="N83" s="13">
        <f>IF(OR($A83="",$B83="",$B83&gt;Lists!$B$2),"",Lists!$B$2-$B83)</f>
        <v/>
      </c>
      <c r="O83" s="13">
        <f>IF(OR($A83="",$H83="",$H83&gt;Lists!$B$2),"",Lists!$B$2-$H83)</f>
        <v/>
      </c>
      <c r="P83" s="14">
        <f>IF($A83="","",IF(OR($G83="Closed - Won",$G83="Closed - Lost"),"Closed",IF(OR($I83="",$J83=""),"Missing next action",IF($I83&lt;Lists!$B$2,"Overdue",IF($I83&lt;=Lists!$B$2+Lists!$B$4,"Due soon","Scheduled")))))</f>
        <v/>
      </c>
      <c r="Q83" s="14">
        <f>IF($A83="","",IF(OR($G83="Closed - Won",$G83="Closed - Lost"),"Closed",IF($H83="","No contact recorded",IF($H83&gt;Lists!$B$2,"Check date",IF($O83&gt;Lists!$B$3,"Stale","Current")))))</f>
        <v/>
      </c>
      <c r="R83" s="14">
        <f>IF($A83="","",IF($B83="","Missing date added",IF($C83="","Missing lead name",IF($D83="","Missing product interest",IF($E83="","Missing lead source",IF($F83="","Missing owner",IF($G83="","Missing stage",IF(COUNTIF($A$2:$A$201,$A83)&gt;1,"Duplicate Lead ID",""))))))))</f>
        <v/>
      </c>
      <c r="S83" s="14">
        <f>IF($A83="","",IF($B83&gt;Lists!$B$2,"Date added is after report date",IF(AND($H83&lt;&gt;"",$B83&lt;&gt;"",$H83&lt;$B83),"Last contact is before date added",IF($H83&gt;Lists!$B$2,"Last contact is after report date",IF(AND($I83&lt;&gt;"",$B83&lt;&gt;"",$I83&lt;$B83),"Next action is before date added",IF(AND($K83&lt;&gt;"",$B83&lt;&gt;"",$K83&lt;$B83),"Outcome date is before date added",IF($K83&gt;Lists!$B$2,"Outcome date is after report date",IF(AND(OR($G83="Closed - Won",$G83="Closed - Lost"),$K83=""),"Closed lead needs outcome date",IF(AND(OR($G83="Closed - Won",$G83="Closed - Lost"),$L83=""),"Closed lead needs outcome",IF(AND($G83="Closed - Lost",$M83=""),"Closed-lost lead needs lost reason",IF(AND($G83&lt;&gt;"Closed - Won",$G83&lt;&gt;"Closed - Lost",OR($K83&lt;&gt;"",$L83&lt;&gt;"",$M83&lt;&gt;"")),"Open lead has outcome data","")))))))))))</f>
        <v/>
      </c>
      <c r="T83" s="16" t="n"/>
    </row>
    <row r="84" ht="22" customHeight="1">
      <c r="A84" s="6" t="n"/>
      <c r="B84" s="25" t="n"/>
      <c r="C84" s="12" t="n"/>
      <c r="D84" s="12" t="n"/>
      <c r="E84" s="6" t="n"/>
      <c r="F84" s="6" t="n"/>
      <c r="G84" s="6" t="n"/>
      <c r="H84" s="25" t="n"/>
      <c r="I84" s="25" t="n"/>
      <c r="J84" s="12" t="n"/>
      <c r="K84" s="25" t="n"/>
      <c r="L84" s="12" t="n"/>
      <c r="M84" s="12" t="n"/>
      <c r="N84" s="13">
        <f>IF(OR($A84="",$B84="",$B84&gt;Lists!$B$2),"",Lists!$B$2-$B84)</f>
        <v/>
      </c>
      <c r="O84" s="13">
        <f>IF(OR($A84="",$H84="",$H84&gt;Lists!$B$2),"",Lists!$B$2-$H84)</f>
        <v/>
      </c>
      <c r="P84" s="14">
        <f>IF($A84="","",IF(OR($G84="Closed - Won",$G84="Closed - Lost"),"Closed",IF(OR($I84="",$J84=""),"Missing next action",IF($I84&lt;Lists!$B$2,"Overdue",IF($I84&lt;=Lists!$B$2+Lists!$B$4,"Due soon","Scheduled")))))</f>
        <v/>
      </c>
      <c r="Q84" s="14">
        <f>IF($A84="","",IF(OR($G84="Closed - Won",$G84="Closed - Lost"),"Closed",IF($H84="","No contact recorded",IF($H84&gt;Lists!$B$2,"Check date",IF($O84&gt;Lists!$B$3,"Stale","Current")))))</f>
        <v/>
      </c>
      <c r="R84" s="14">
        <f>IF($A84="","",IF($B84="","Missing date added",IF($C84="","Missing lead name",IF($D84="","Missing product interest",IF($E84="","Missing lead source",IF($F84="","Missing owner",IF($G84="","Missing stage",IF(COUNTIF($A$2:$A$201,$A84)&gt;1,"Duplicate Lead ID",""))))))))</f>
        <v/>
      </c>
      <c r="S84" s="14">
        <f>IF($A84="","",IF($B84&gt;Lists!$B$2,"Date added is after report date",IF(AND($H84&lt;&gt;"",$B84&lt;&gt;"",$H84&lt;$B84),"Last contact is before date added",IF($H84&gt;Lists!$B$2,"Last contact is after report date",IF(AND($I84&lt;&gt;"",$B84&lt;&gt;"",$I84&lt;$B84),"Next action is before date added",IF(AND($K84&lt;&gt;"",$B84&lt;&gt;"",$K84&lt;$B84),"Outcome date is before date added",IF($K84&gt;Lists!$B$2,"Outcome date is after report date",IF(AND(OR($G84="Closed - Won",$G84="Closed - Lost"),$K84=""),"Closed lead needs outcome date",IF(AND(OR($G84="Closed - Won",$G84="Closed - Lost"),$L84=""),"Closed lead needs outcome",IF(AND($G84="Closed - Lost",$M84=""),"Closed-lost lead needs lost reason",IF(AND($G84&lt;&gt;"Closed - Won",$G84&lt;&gt;"Closed - Lost",OR($K84&lt;&gt;"",$L84&lt;&gt;"",$M84&lt;&gt;"")),"Open lead has outcome data","")))))))))))</f>
        <v/>
      </c>
      <c r="T84" s="12" t="n"/>
    </row>
    <row r="85" ht="22" customHeight="1">
      <c r="A85" s="8" t="n"/>
      <c r="B85" s="26" t="n"/>
      <c r="C85" s="16" t="n"/>
      <c r="D85" s="16" t="n"/>
      <c r="E85" s="8" t="n"/>
      <c r="F85" s="8" t="n"/>
      <c r="G85" s="8" t="n"/>
      <c r="H85" s="26" t="n"/>
      <c r="I85" s="26" t="n"/>
      <c r="J85" s="16" t="n"/>
      <c r="K85" s="26" t="n"/>
      <c r="L85" s="16" t="n"/>
      <c r="M85" s="16" t="n"/>
      <c r="N85" s="13">
        <f>IF(OR($A85="",$B85="",$B85&gt;Lists!$B$2),"",Lists!$B$2-$B85)</f>
        <v/>
      </c>
      <c r="O85" s="13">
        <f>IF(OR($A85="",$H85="",$H85&gt;Lists!$B$2),"",Lists!$B$2-$H85)</f>
        <v/>
      </c>
      <c r="P85" s="14">
        <f>IF($A85="","",IF(OR($G85="Closed - Won",$G85="Closed - Lost"),"Closed",IF(OR($I85="",$J85=""),"Missing next action",IF($I85&lt;Lists!$B$2,"Overdue",IF($I85&lt;=Lists!$B$2+Lists!$B$4,"Due soon","Scheduled")))))</f>
        <v/>
      </c>
      <c r="Q85" s="14">
        <f>IF($A85="","",IF(OR($G85="Closed - Won",$G85="Closed - Lost"),"Closed",IF($H85="","No contact recorded",IF($H85&gt;Lists!$B$2,"Check date",IF($O85&gt;Lists!$B$3,"Stale","Current")))))</f>
        <v/>
      </c>
      <c r="R85" s="14">
        <f>IF($A85="","",IF($B85="","Missing date added",IF($C85="","Missing lead name",IF($D85="","Missing product interest",IF($E85="","Missing lead source",IF($F85="","Missing owner",IF($G85="","Missing stage",IF(COUNTIF($A$2:$A$201,$A85)&gt;1,"Duplicate Lead ID",""))))))))</f>
        <v/>
      </c>
      <c r="S85" s="14">
        <f>IF($A85="","",IF($B85&gt;Lists!$B$2,"Date added is after report date",IF(AND($H85&lt;&gt;"",$B85&lt;&gt;"",$H85&lt;$B85),"Last contact is before date added",IF($H85&gt;Lists!$B$2,"Last contact is after report date",IF(AND($I85&lt;&gt;"",$B85&lt;&gt;"",$I85&lt;$B85),"Next action is before date added",IF(AND($K85&lt;&gt;"",$B85&lt;&gt;"",$K85&lt;$B85),"Outcome date is before date added",IF($K85&gt;Lists!$B$2,"Outcome date is after report date",IF(AND(OR($G85="Closed - Won",$G85="Closed - Lost"),$K85=""),"Closed lead needs outcome date",IF(AND(OR($G85="Closed - Won",$G85="Closed - Lost"),$L85=""),"Closed lead needs outcome",IF(AND($G85="Closed - Lost",$M85=""),"Closed-lost lead needs lost reason",IF(AND($G85&lt;&gt;"Closed - Won",$G85&lt;&gt;"Closed - Lost",OR($K85&lt;&gt;"",$L85&lt;&gt;"",$M85&lt;&gt;"")),"Open lead has outcome data","")))))))))))</f>
        <v/>
      </c>
      <c r="T85" s="16" t="n"/>
    </row>
    <row r="86" ht="22" customHeight="1">
      <c r="A86" s="6" t="n"/>
      <c r="B86" s="25" t="n"/>
      <c r="C86" s="12" t="n"/>
      <c r="D86" s="12" t="n"/>
      <c r="E86" s="6" t="n"/>
      <c r="F86" s="6" t="n"/>
      <c r="G86" s="6" t="n"/>
      <c r="H86" s="25" t="n"/>
      <c r="I86" s="25" t="n"/>
      <c r="J86" s="12" t="n"/>
      <c r="K86" s="25" t="n"/>
      <c r="L86" s="12" t="n"/>
      <c r="M86" s="12" t="n"/>
      <c r="N86" s="13">
        <f>IF(OR($A86="",$B86="",$B86&gt;Lists!$B$2),"",Lists!$B$2-$B86)</f>
        <v/>
      </c>
      <c r="O86" s="13">
        <f>IF(OR($A86="",$H86="",$H86&gt;Lists!$B$2),"",Lists!$B$2-$H86)</f>
        <v/>
      </c>
      <c r="P86" s="14">
        <f>IF($A86="","",IF(OR($G86="Closed - Won",$G86="Closed - Lost"),"Closed",IF(OR($I86="",$J86=""),"Missing next action",IF($I86&lt;Lists!$B$2,"Overdue",IF($I86&lt;=Lists!$B$2+Lists!$B$4,"Due soon","Scheduled")))))</f>
        <v/>
      </c>
      <c r="Q86" s="14">
        <f>IF($A86="","",IF(OR($G86="Closed - Won",$G86="Closed - Lost"),"Closed",IF($H86="","No contact recorded",IF($H86&gt;Lists!$B$2,"Check date",IF($O86&gt;Lists!$B$3,"Stale","Current")))))</f>
        <v/>
      </c>
      <c r="R86" s="14">
        <f>IF($A86="","",IF($B86="","Missing date added",IF($C86="","Missing lead name",IF($D86="","Missing product interest",IF($E86="","Missing lead source",IF($F86="","Missing owner",IF($G86="","Missing stage",IF(COUNTIF($A$2:$A$201,$A86)&gt;1,"Duplicate Lead ID",""))))))))</f>
        <v/>
      </c>
      <c r="S86" s="14">
        <f>IF($A86="","",IF($B86&gt;Lists!$B$2,"Date added is after report date",IF(AND($H86&lt;&gt;"",$B86&lt;&gt;"",$H86&lt;$B86),"Last contact is before date added",IF($H86&gt;Lists!$B$2,"Last contact is after report date",IF(AND($I86&lt;&gt;"",$B86&lt;&gt;"",$I86&lt;$B86),"Next action is before date added",IF(AND($K86&lt;&gt;"",$B86&lt;&gt;"",$K86&lt;$B86),"Outcome date is before date added",IF($K86&gt;Lists!$B$2,"Outcome date is after report date",IF(AND(OR($G86="Closed - Won",$G86="Closed - Lost"),$K86=""),"Closed lead needs outcome date",IF(AND(OR($G86="Closed - Won",$G86="Closed - Lost"),$L86=""),"Closed lead needs outcome",IF(AND($G86="Closed - Lost",$M86=""),"Closed-lost lead needs lost reason",IF(AND($G86&lt;&gt;"Closed - Won",$G86&lt;&gt;"Closed - Lost",OR($K86&lt;&gt;"",$L86&lt;&gt;"",$M86&lt;&gt;"")),"Open lead has outcome data","")))))))))))</f>
        <v/>
      </c>
      <c r="T86" s="12" t="n"/>
    </row>
    <row r="87" ht="22" customHeight="1">
      <c r="A87" s="8" t="n"/>
      <c r="B87" s="26" t="n"/>
      <c r="C87" s="16" t="n"/>
      <c r="D87" s="16" t="n"/>
      <c r="E87" s="8" t="n"/>
      <c r="F87" s="8" t="n"/>
      <c r="G87" s="8" t="n"/>
      <c r="H87" s="26" t="n"/>
      <c r="I87" s="26" t="n"/>
      <c r="J87" s="16" t="n"/>
      <c r="K87" s="26" t="n"/>
      <c r="L87" s="16" t="n"/>
      <c r="M87" s="16" t="n"/>
      <c r="N87" s="13">
        <f>IF(OR($A87="",$B87="",$B87&gt;Lists!$B$2),"",Lists!$B$2-$B87)</f>
        <v/>
      </c>
      <c r="O87" s="13">
        <f>IF(OR($A87="",$H87="",$H87&gt;Lists!$B$2),"",Lists!$B$2-$H87)</f>
        <v/>
      </c>
      <c r="P87" s="14">
        <f>IF($A87="","",IF(OR($G87="Closed - Won",$G87="Closed - Lost"),"Closed",IF(OR($I87="",$J87=""),"Missing next action",IF($I87&lt;Lists!$B$2,"Overdue",IF($I87&lt;=Lists!$B$2+Lists!$B$4,"Due soon","Scheduled")))))</f>
        <v/>
      </c>
      <c r="Q87" s="14">
        <f>IF($A87="","",IF(OR($G87="Closed - Won",$G87="Closed - Lost"),"Closed",IF($H87="","No contact recorded",IF($H87&gt;Lists!$B$2,"Check date",IF($O87&gt;Lists!$B$3,"Stale","Current")))))</f>
        <v/>
      </c>
      <c r="R87" s="14">
        <f>IF($A87="","",IF($B87="","Missing date added",IF($C87="","Missing lead name",IF($D87="","Missing product interest",IF($E87="","Missing lead source",IF($F87="","Missing owner",IF($G87="","Missing stage",IF(COUNTIF($A$2:$A$201,$A87)&gt;1,"Duplicate Lead ID",""))))))))</f>
        <v/>
      </c>
      <c r="S87" s="14">
        <f>IF($A87="","",IF($B87&gt;Lists!$B$2,"Date added is after report date",IF(AND($H87&lt;&gt;"",$B87&lt;&gt;"",$H87&lt;$B87),"Last contact is before date added",IF($H87&gt;Lists!$B$2,"Last contact is after report date",IF(AND($I87&lt;&gt;"",$B87&lt;&gt;"",$I87&lt;$B87),"Next action is before date added",IF(AND($K87&lt;&gt;"",$B87&lt;&gt;"",$K87&lt;$B87),"Outcome date is before date added",IF($K87&gt;Lists!$B$2,"Outcome date is after report date",IF(AND(OR($G87="Closed - Won",$G87="Closed - Lost"),$K87=""),"Closed lead needs outcome date",IF(AND(OR($G87="Closed - Won",$G87="Closed - Lost"),$L87=""),"Closed lead needs outcome",IF(AND($G87="Closed - Lost",$M87=""),"Closed-lost lead needs lost reason",IF(AND($G87&lt;&gt;"Closed - Won",$G87&lt;&gt;"Closed - Lost",OR($K87&lt;&gt;"",$L87&lt;&gt;"",$M87&lt;&gt;"")),"Open lead has outcome data","")))))))))))</f>
        <v/>
      </c>
      <c r="T87" s="16" t="n"/>
    </row>
    <row r="88" ht="22" customHeight="1">
      <c r="A88" s="6" t="n"/>
      <c r="B88" s="25" t="n"/>
      <c r="C88" s="12" t="n"/>
      <c r="D88" s="12" t="n"/>
      <c r="E88" s="6" t="n"/>
      <c r="F88" s="6" t="n"/>
      <c r="G88" s="6" t="n"/>
      <c r="H88" s="25" t="n"/>
      <c r="I88" s="25" t="n"/>
      <c r="J88" s="12" t="n"/>
      <c r="K88" s="25" t="n"/>
      <c r="L88" s="12" t="n"/>
      <c r="M88" s="12" t="n"/>
      <c r="N88" s="13">
        <f>IF(OR($A88="",$B88="",$B88&gt;Lists!$B$2),"",Lists!$B$2-$B88)</f>
        <v/>
      </c>
      <c r="O88" s="13">
        <f>IF(OR($A88="",$H88="",$H88&gt;Lists!$B$2),"",Lists!$B$2-$H88)</f>
        <v/>
      </c>
      <c r="P88" s="14">
        <f>IF($A88="","",IF(OR($G88="Closed - Won",$G88="Closed - Lost"),"Closed",IF(OR($I88="",$J88=""),"Missing next action",IF($I88&lt;Lists!$B$2,"Overdue",IF($I88&lt;=Lists!$B$2+Lists!$B$4,"Due soon","Scheduled")))))</f>
        <v/>
      </c>
      <c r="Q88" s="14">
        <f>IF($A88="","",IF(OR($G88="Closed - Won",$G88="Closed - Lost"),"Closed",IF($H88="","No contact recorded",IF($H88&gt;Lists!$B$2,"Check date",IF($O88&gt;Lists!$B$3,"Stale","Current")))))</f>
        <v/>
      </c>
      <c r="R88" s="14">
        <f>IF($A88="","",IF($B88="","Missing date added",IF($C88="","Missing lead name",IF($D88="","Missing product interest",IF($E88="","Missing lead source",IF($F88="","Missing owner",IF($G88="","Missing stage",IF(COUNTIF($A$2:$A$201,$A88)&gt;1,"Duplicate Lead ID",""))))))))</f>
        <v/>
      </c>
      <c r="S88" s="14">
        <f>IF($A88="","",IF($B88&gt;Lists!$B$2,"Date added is after report date",IF(AND($H88&lt;&gt;"",$B88&lt;&gt;"",$H88&lt;$B88),"Last contact is before date added",IF($H88&gt;Lists!$B$2,"Last contact is after report date",IF(AND($I88&lt;&gt;"",$B88&lt;&gt;"",$I88&lt;$B88),"Next action is before date added",IF(AND($K88&lt;&gt;"",$B88&lt;&gt;"",$K88&lt;$B88),"Outcome date is before date added",IF($K88&gt;Lists!$B$2,"Outcome date is after report date",IF(AND(OR($G88="Closed - Won",$G88="Closed - Lost"),$K88=""),"Closed lead needs outcome date",IF(AND(OR($G88="Closed - Won",$G88="Closed - Lost"),$L88=""),"Closed lead needs outcome",IF(AND($G88="Closed - Lost",$M88=""),"Closed-lost lead needs lost reason",IF(AND($G88&lt;&gt;"Closed - Won",$G88&lt;&gt;"Closed - Lost",OR($K88&lt;&gt;"",$L88&lt;&gt;"",$M88&lt;&gt;"")),"Open lead has outcome data","")))))))))))</f>
        <v/>
      </c>
      <c r="T88" s="12" t="n"/>
    </row>
    <row r="89" ht="22" customHeight="1">
      <c r="A89" s="8" t="n"/>
      <c r="B89" s="26" t="n"/>
      <c r="C89" s="16" t="n"/>
      <c r="D89" s="16" t="n"/>
      <c r="E89" s="8" t="n"/>
      <c r="F89" s="8" t="n"/>
      <c r="G89" s="8" t="n"/>
      <c r="H89" s="26" t="n"/>
      <c r="I89" s="26" t="n"/>
      <c r="J89" s="16" t="n"/>
      <c r="K89" s="26" t="n"/>
      <c r="L89" s="16" t="n"/>
      <c r="M89" s="16" t="n"/>
      <c r="N89" s="13">
        <f>IF(OR($A89="",$B89="",$B89&gt;Lists!$B$2),"",Lists!$B$2-$B89)</f>
        <v/>
      </c>
      <c r="O89" s="13">
        <f>IF(OR($A89="",$H89="",$H89&gt;Lists!$B$2),"",Lists!$B$2-$H89)</f>
        <v/>
      </c>
      <c r="P89" s="14">
        <f>IF($A89="","",IF(OR($G89="Closed - Won",$G89="Closed - Lost"),"Closed",IF(OR($I89="",$J89=""),"Missing next action",IF($I89&lt;Lists!$B$2,"Overdue",IF($I89&lt;=Lists!$B$2+Lists!$B$4,"Due soon","Scheduled")))))</f>
        <v/>
      </c>
      <c r="Q89" s="14">
        <f>IF($A89="","",IF(OR($G89="Closed - Won",$G89="Closed - Lost"),"Closed",IF($H89="","No contact recorded",IF($H89&gt;Lists!$B$2,"Check date",IF($O89&gt;Lists!$B$3,"Stale","Current")))))</f>
        <v/>
      </c>
      <c r="R89" s="14">
        <f>IF($A89="","",IF($B89="","Missing date added",IF($C89="","Missing lead name",IF($D89="","Missing product interest",IF($E89="","Missing lead source",IF($F89="","Missing owner",IF($G89="","Missing stage",IF(COUNTIF($A$2:$A$201,$A89)&gt;1,"Duplicate Lead ID",""))))))))</f>
        <v/>
      </c>
      <c r="S89" s="14">
        <f>IF($A89="","",IF($B89&gt;Lists!$B$2,"Date added is after report date",IF(AND($H89&lt;&gt;"",$B89&lt;&gt;"",$H89&lt;$B89),"Last contact is before date added",IF($H89&gt;Lists!$B$2,"Last contact is after report date",IF(AND($I89&lt;&gt;"",$B89&lt;&gt;"",$I89&lt;$B89),"Next action is before date added",IF(AND($K89&lt;&gt;"",$B89&lt;&gt;"",$K89&lt;$B89),"Outcome date is before date added",IF($K89&gt;Lists!$B$2,"Outcome date is after report date",IF(AND(OR($G89="Closed - Won",$G89="Closed - Lost"),$K89=""),"Closed lead needs outcome date",IF(AND(OR($G89="Closed - Won",$G89="Closed - Lost"),$L89=""),"Closed lead needs outcome",IF(AND($G89="Closed - Lost",$M89=""),"Closed-lost lead needs lost reason",IF(AND($G89&lt;&gt;"Closed - Won",$G89&lt;&gt;"Closed - Lost",OR($K89&lt;&gt;"",$L89&lt;&gt;"",$M89&lt;&gt;"")),"Open lead has outcome data","")))))))))))</f>
        <v/>
      </c>
      <c r="T89" s="16" t="n"/>
    </row>
    <row r="90" ht="22" customHeight="1">
      <c r="A90" s="6" t="n"/>
      <c r="B90" s="25" t="n"/>
      <c r="C90" s="12" t="n"/>
      <c r="D90" s="12" t="n"/>
      <c r="E90" s="6" t="n"/>
      <c r="F90" s="6" t="n"/>
      <c r="G90" s="6" t="n"/>
      <c r="H90" s="25" t="n"/>
      <c r="I90" s="25" t="n"/>
      <c r="J90" s="12" t="n"/>
      <c r="K90" s="25" t="n"/>
      <c r="L90" s="12" t="n"/>
      <c r="M90" s="12" t="n"/>
      <c r="N90" s="13">
        <f>IF(OR($A90="",$B90="",$B90&gt;Lists!$B$2),"",Lists!$B$2-$B90)</f>
        <v/>
      </c>
      <c r="O90" s="13">
        <f>IF(OR($A90="",$H90="",$H90&gt;Lists!$B$2),"",Lists!$B$2-$H90)</f>
        <v/>
      </c>
      <c r="P90" s="14">
        <f>IF($A90="","",IF(OR($G90="Closed - Won",$G90="Closed - Lost"),"Closed",IF(OR($I90="",$J90=""),"Missing next action",IF($I90&lt;Lists!$B$2,"Overdue",IF($I90&lt;=Lists!$B$2+Lists!$B$4,"Due soon","Scheduled")))))</f>
        <v/>
      </c>
      <c r="Q90" s="14">
        <f>IF($A90="","",IF(OR($G90="Closed - Won",$G90="Closed - Lost"),"Closed",IF($H90="","No contact recorded",IF($H90&gt;Lists!$B$2,"Check date",IF($O90&gt;Lists!$B$3,"Stale","Current")))))</f>
        <v/>
      </c>
      <c r="R90" s="14">
        <f>IF($A90="","",IF($B90="","Missing date added",IF($C90="","Missing lead name",IF($D90="","Missing product interest",IF($E90="","Missing lead source",IF($F90="","Missing owner",IF($G90="","Missing stage",IF(COUNTIF($A$2:$A$201,$A90)&gt;1,"Duplicate Lead ID",""))))))))</f>
        <v/>
      </c>
      <c r="S90" s="14">
        <f>IF($A90="","",IF($B90&gt;Lists!$B$2,"Date added is after report date",IF(AND($H90&lt;&gt;"",$B90&lt;&gt;"",$H90&lt;$B90),"Last contact is before date added",IF($H90&gt;Lists!$B$2,"Last contact is after report date",IF(AND($I90&lt;&gt;"",$B90&lt;&gt;"",$I90&lt;$B90),"Next action is before date added",IF(AND($K90&lt;&gt;"",$B90&lt;&gt;"",$K90&lt;$B90),"Outcome date is before date added",IF($K90&gt;Lists!$B$2,"Outcome date is after report date",IF(AND(OR($G90="Closed - Won",$G90="Closed - Lost"),$K90=""),"Closed lead needs outcome date",IF(AND(OR($G90="Closed - Won",$G90="Closed - Lost"),$L90=""),"Closed lead needs outcome",IF(AND($G90="Closed - Lost",$M90=""),"Closed-lost lead needs lost reason",IF(AND($G90&lt;&gt;"Closed - Won",$G90&lt;&gt;"Closed - Lost",OR($K90&lt;&gt;"",$L90&lt;&gt;"",$M90&lt;&gt;"")),"Open lead has outcome data","")))))))))))</f>
        <v/>
      </c>
      <c r="T90" s="12" t="n"/>
    </row>
    <row r="91" ht="22" customHeight="1">
      <c r="A91" s="8" t="n"/>
      <c r="B91" s="26" t="n"/>
      <c r="C91" s="16" t="n"/>
      <c r="D91" s="16" t="n"/>
      <c r="E91" s="8" t="n"/>
      <c r="F91" s="8" t="n"/>
      <c r="G91" s="8" t="n"/>
      <c r="H91" s="26" t="n"/>
      <c r="I91" s="26" t="n"/>
      <c r="J91" s="16" t="n"/>
      <c r="K91" s="26" t="n"/>
      <c r="L91" s="16" t="n"/>
      <c r="M91" s="16" t="n"/>
      <c r="N91" s="13">
        <f>IF(OR($A91="",$B91="",$B91&gt;Lists!$B$2),"",Lists!$B$2-$B91)</f>
        <v/>
      </c>
      <c r="O91" s="13">
        <f>IF(OR($A91="",$H91="",$H91&gt;Lists!$B$2),"",Lists!$B$2-$H91)</f>
        <v/>
      </c>
      <c r="P91" s="14">
        <f>IF($A91="","",IF(OR($G91="Closed - Won",$G91="Closed - Lost"),"Closed",IF(OR($I91="",$J91=""),"Missing next action",IF($I91&lt;Lists!$B$2,"Overdue",IF($I91&lt;=Lists!$B$2+Lists!$B$4,"Due soon","Scheduled")))))</f>
        <v/>
      </c>
      <c r="Q91" s="14">
        <f>IF($A91="","",IF(OR($G91="Closed - Won",$G91="Closed - Lost"),"Closed",IF($H91="","No contact recorded",IF($H91&gt;Lists!$B$2,"Check date",IF($O91&gt;Lists!$B$3,"Stale","Current")))))</f>
        <v/>
      </c>
      <c r="R91" s="14">
        <f>IF($A91="","",IF($B91="","Missing date added",IF($C91="","Missing lead name",IF($D91="","Missing product interest",IF($E91="","Missing lead source",IF($F91="","Missing owner",IF($G91="","Missing stage",IF(COUNTIF($A$2:$A$201,$A91)&gt;1,"Duplicate Lead ID",""))))))))</f>
        <v/>
      </c>
      <c r="S91" s="14">
        <f>IF($A91="","",IF($B91&gt;Lists!$B$2,"Date added is after report date",IF(AND($H91&lt;&gt;"",$B91&lt;&gt;"",$H91&lt;$B91),"Last contact is before date added",IF($H91&gt;Lists!$B$2,"Last contact is after report date",IF(AND($I91&lt;&gt;"",$B91&lt;&gt;"",$I91&lt;$B91),"Next action is before date added",IF(AND($K91&lt;&gt;"",$B91&lt;&gt;"",$K91&lt;$B91),"Outcome date is before date added",IF($K91&gt;Lists!$B$2,"Outcome date is after report date",IF(AND(OR($G91="Closed - Won",$G91="Closed - Lost"),$K91=""),"Closed lead needs outcome date",IF(AND(OR($G91="Closed - Won",$G91="Closed - Lost"),$L91=""),"Closed lead needs outcome",IF(AND($G91="Closed - Lost",$M91=""),"Closed-lost lead needs lost reason",IF(AND($G91&lt;&gt;"Closed - Won",$G91&lt;&gt;"Closed - Lost",OR($K91&lt;&gt;"",$L91&lt;&gt;"",$M91&lt;&gt;"")),"Open lead has outcome data","")))))))))))</f>
        <v/>
      </c>
      <c r="T91" s="16" t="n"/>
    </row>
    <row r="92" ht="22" customHeight="1">
      <c r="A92" s="6" t="n"/>
      <c r="B92" s="25" t="n"/>
      <c r="C92" s="12" t="n"/>
      <c r="D92" s="12" t="n"/>
      <c r="E92" s="6" t="n"/>
      <c r="F92" s="6" t="n"/>
      <c r="G92" s="6" t="n"/>
      <c r="H92" s="25" t="n"/>
      <c r="I92" s="25" t="n"/>
      <c r="J92" s="12" t="n"/>
      <c r="K92" s="25" t="n"/>
      <c r="L92" s="12" t="n"/>
      <c r="M92" s="12" t="n"/>
      <c r="N92" s="13">
        <f>IF(OR($A92="",$B92="",$B92&gt;Lists!$B$2),"",Lists!$B$2-$B92)</f>
        <v/>
      </c>
      <c r="O92" s="13">
        <f>IF(OR($A92="",$H92="",$H92&gt;Lists!$B$2),"",Lists!$B$2-$H92)</f>
        <v/>
      </c>
      <c r="P92" s="14">
        <f>IF($A92="","",IF(OR($G92="Closed - Won",$G92="Closed - Lost"),"Closed",IF(OR($I92="",$J92=""),"Missing next action",IF($I92&lt;Lists!$B$2,"Overdue",IF($I92&lt;=Lists!$B$2+Lists!$B$4,"Due soon","Scheduled")))))</f>
        <v/>
      </c>
      <c r="Q92" s="14">
        <f>IF($A92="","",IF(OR($G92="Closed - Won",$G92="Closed - Lost"),"Closed",IF($H92="","No contact recorded",IF($H92&gt;Lists!$B$2,"Check date",IF($O92&gt;Lists!$B$3,"Stale","Current")))))</f>
        <v/>
      </c>
      <c r="R92" s="14">
        <f>IF($A92="","",IF($B92="","Missing date added",IF($C92="","Missing lead name",IF($D92="","Missing product interest",IF($E92="","Missing lead source",IF($F92="","Missing owner",IF($G92="","Missing stage",IF(COUNTIF($A$2:$A$201,$A92)&gt;1,"Duplicate Lead ID",""))))))))</f>
        <v/>
      </c>
      <c r="S92" s="14">
        <f>IF($A92="","",IF($B92&gt;Lists!$B$2,"Date added is after report date",IF(AND($H92&lt;&gt;"",$B92&lt;&gt;"",$H92&lt;$B92),"Last contact is before date added",IF($H92&gt;Lists!$B$2,"Last contact is after report date",IF(AND($I92&lt;&gt;"",$B92&lt;&gt;"",$I92&lt;$B92),"Next action is before date added",IF(AND($K92&lt;&gt;"",$B92&lt;&gt;"",$K92&lt;$B92),"Outcome date is before date added",IF($K92&gt;Lists!$B$2,"Outcome date is after report date",IF(AND(OR($G92="Closed - Won",$G92="Closed - Lost"),$K92=""),"Closed lead needs outcome date",IF(AND(OR($G92="Closed - Won",$G92="Closed - Lost"),$L92=""),"Closed lead needs outcome",IF(AND($G92="Closed - Lost",$M92=""),"Closed-lost lead needs lost reason",IF(AND($G92&lt;&gt;"Closed - Won",$G92&lt;&gt;"Closed - Lost",OR($K92&lt;&gt;"",$L92&lt;&gt;"",$M92&lt;&gt;"")),"Open lead has outcome data","")))))))))))</f>
        <v/>
      </c>
      <c r="T92" s="12" t="n"/>
    </row>
    <row r="93" ht="22" customHeight="1">
      <c r="A93" s="8" t="n"/>
      <c r="B93" s="26" t="n"/>
      <c r="C93" s="16" t="n"/>
      <c r="D93" s="16" t="n"/>
      <c r="E93" s="8" t="n"/>
      <c r="F93" s="8" t="n"/>
      <c r="G93" s="8" t="n"/>
      <c r="H93" s="26" t="n"/>
      <c r="I93" s="26" t="n"/>
      <c r="J93" s="16" t="n"/>
      <c r="K93" s="26" t="n"/>
      <c r="L93" s="16" t="n"/>
      <c r="M93" s="16" t="n"/>
      <c r="N93" s="13">
        <f>IF(OR($A93="",$B93="",$B93&gt;Lists!$B$2),"",Lists!$B$2-$B93)</f>
        <v/>
      </c>
      <c r="O93" s="13">
        <f>IF(OR($A93="",$H93="",$H93&gt;Lists!$B$2),"",Lists!$B$2-$H93)</f>
        <v/>
      </c>
      <c r="P93" s="14">
        <f>IF($A93="","",IF(OR($G93="Closed - Won",$G93="Closed - Lost"),"Closed",IF(OR($I93="",$J93=""),"Missing next action",IF($I93&lt;Lists!$B$2,"Overdue",IF($I93&lt;=Lists!$B$2+Lists!$B$4,"Due soon","Scheduled")))))</f>
        <v/>
      </c>
      <c r="Q93" s="14">
        <f>IF($A93="","",IF(OR($G93="Closed - Won",$G93="Closed - Lost"),"Closed",IF($H93="","No contact recorded",IF($H93&gt;Lists!$B$2,"Check date",IF($O93&gt;Lists!$B$3,"Stale","Current")))))</f>
        <v/>
      </c>
      <c r="R93" s="14">
        <f>IF($A93="","",IF($B93="","Missing date added",IF($C93="","Missing lead name",IF($D93="","Missing product interest",IF($E93="","Missing lead source",IF($F93="","Missing owner",IF($G93="","Missing stage",IF(COUNTIF($A$2:$A$201,$A93)&gt;1,"Duplicate Lead ID",""))))))))</f>
        <v/>
      </c>
      <c r="S93" s="14">
        <f>IF($A93="","",IF($B93&gt;Lists!$B$2,"Date added is after report date",IF(AND($H93&lt;&gt;"",$B93&lt;&gt;"",$H93&lt;$B93),"Last contact is before date added",IF($H93&gt;Lists!$B$2,"Last contact is after report date",IF(AND($I93&lt;&gt;"",$B93&lt;&gt;"",$I93&lt;$B93),"Next action is before date added",IF(AND($K93&lt;&gt;"",$B93&lt;&gt;"",$K93&lt;$B93),"Outcome date is before date added",IF($K93&gt;Lists!$B$2,"Outcome date is after report date",IF(AND(OR($G93="Closed - Won",$G93="Closed - Lost"),$K93=""),"Closed lead needs outcome date",IF(AND(OR($G93="Closed - Won",$G93="Closed - Lost"),$L93=""),"Closed lead needs outcome",IF(AND($G93="Closed - Lost",$M93=""),"Closed-lost lead needs lost reason",IF(AND($G93&lt;&gt;"Closed - Won",$G93&lt;&gt;"Closed - Lost",OR($K93&lt;&gt;"",$L93&lt;&gt;"",$M93&lt;&gt;"")),"Open lead has outcome data","")))))))))))</f>
        <v/>
      </c>
      <c r="T93" s="16" t="n"/>
    </row>
    <row r="94" ht="22" customHeight="1">
      <c r="A94" s="6" t="n"/>
      <c r="B94" s="25" t="n"/>
      <c r="C94" s="12" t="n"/>
      <c r="D94" s="12" t="n"/>
      <c r="E94" s="6" t="n"/>
      <c r="F94" s="6" t="n"/>
      <c r="G94" s="6" t="n"/>
      <c r="H94" s="25" t="n"/>
      <c r="I94" s="25" t="n"/>
      <c r="J94" s="12" t="n"/>
      <c r="K94" s="25" t="n"/>
      <c r="L94" s="12" t="n"/>
      <c r="M94" s="12" t="n"/>
      <c r="N94" s="13">
        <f>IF(OR($A94="",$B94="",$B94&gt;Lists!$B$2),"",Lists!$B$2-$B94)</f>
        <v/>
      </c>
      <c r="O94" s="13">
        <f>IF(OR($A94="",$H94="",$H94&gt;Lists!$B$2),"",Lists!$B$2-$H94)</f>
        <v/>
      </c>
      <c r="P94" s="14">
        <f>IF($A94="","",IF(OR($G94="Closed - Won",$G94="Closed - Lost"),"Closed",IF(OR($I94="",$J94=""),"Missing next action",IF($I94&lt;Lists!$B$2,"Overdue",IF($I94&lt;=Lists!$B$2+Lists!$B$4,"Due soon","Scheduled")))))</f>
        <v/>
      </c>
      <c r="Q94" s="14">
        <f>IF($A94="","",IF(OR($G94="Closed - Won",$G94="Closed - Lost"),"Closed",IF($H94="","No contact recorded",IF($H94&gt;Lists!$B$2,"Check date",IF($O94&gt;Lists!$B$3,"Stale","Current")))))</f>
        <v/>
      </c>
      <c r="R94" s="14">
        <f>IF($A94="","",IF($B94="","Missing date added",IF($C94="","Missing lead name",IF($D94="","Missing product interest",IF($E94="","Missing lead source",IF($F94="","Missing owner",IF($G94="","Missing stage",IF(COUNTIF($A$2:$A$201,$A94)&gt;1,"Duplicate Lead ID",""))))))))</f>
        <v/>
      </c>
      <c r="S94" s="14">
        <f>IF($A94="","",IF($B94&gt;Lists!$B$2,"Date added is after report date",IF(AND($H94&lt;&gt;"",$B94&lt;&gt;"",$H94&lt;$B94),"Last contact is before date added",IF($H94&gt;Lists!$B$2,"Last contact is after report date",IF(AND($I94&lt;&gt;"",$B94&lt;&gt;"",$I94&lt;$B94),"Next action is before date added",IF(AND($K94&lt;&gt;"",$B94&lt;&gt;"",$K94&lt;$B94),"Outcome date is before date added",IF($K94&gt;Lists!$B$2,"Outcome date is after report date",IF(AND(OR($G94="Closed - Won",$G94="Closed - Lost"),$K94=""),"Closed lead needs outcome date",IF(AND(OR($G94="Closed - Won",$G94="Closed - Lost"),$L94=""),"Closed lead needs outcome",IF(AND($G94="Closed - Lost",$M94=""),"Closed-lost lead needs lost reason",IF(AND($G94&lt;&gt;"Closed - Won",$G94&lt;&gt;"Closed - Lost",OR($K94&lt;&gt;"",$L94&lt;&gt;"",$M94&lt;&gt;"")),"Open lead has outcome data","")))))))))))</f>
        <v/>
      </c>
      <c r="T94" s="12" t="n"/>
    </row>
    <row r="95" ht="22" customHeight="1">
      <c r="A95" s="8" t="n"/>
      <c r="B95" s="26" t="n"/>
      <c r="C95" s="16" t="n"/>
      <c r="D95" s="16" t="n"/>
      <c r="E95" s="8" t="n"/>
      <c r="F95" s="8" t="n"/>
      <c r="G95" s="8" t="n"/>
      <c r="H95" s="26" t="n"/>
      <c r="I95" s="26" t="n"/>
      <c r="J95" s="16" t="n"/>
      <c r="K95" s="26" t="n"/>
      <c r="L95" s="16" t="n"/>
      <c r="M95" s="16" t="n"/>
      <c r="N95" s="13">
        <f>IF(OR($A95="",$B95="",$B95&gt;Lists!$B$2),"",Lists!$B$2-$B95)</f>
        <v/>
      </c>
      <c r="O95" s="13">
        <f>IF(OR($A95="",$H95="",$H95&gt;Lists!$B$2),"",Lists!$B$2-$H95)</f>
        <v/>
      </c>
      <c r="P95" s="14">
        <f>IF($A95="","",IF(OR($G95="Closed - Won",$G95="Closed - Lost"),"Closed",IF(OR($I95="",$J95=""),"Missing next action",IF($I95&lt;Lists!$B$2,"Overdue",IF($I95&lt;=Lists!$B$2+Lists!$B$4,"Due soon","Scheduled")))))</f>
        <v/>
      </c>
      <c r="Q95" s="14">
        <f>IF($A95="","",IF(OR($G95="Closed - Won",$G95="Closed - Lost"),"Closed",IF($H95="","No contact recorded",IF($H95&gt;Lists!$B$2,"Check date",IF($O95&gt;Lists!$B$3,"Stale","Current")))))</f>
        <v/>
      </c>
      <c r="R95" s="14">
        <f>IF($A95="","",IF($B95="","Missing date added",IF($C95="","Missing lead name",IF($D95="","Missing product interest",IF($E95="","Missing lead source",IF($F95="","Missing owner",IF($G95="","Missing stage",IF(COUNTIF($A$2:$A$201,$A95)&gt;1,"Duplicate Lead ID",""))))))))</f>
        <v/>
      </c>
      <c r="S95" s="14">
        <f>IF($A95="","",IF($B95&gt;Lists!$B$2,"Date added is after report date",IF(AND($H95&lt;&gt;"",$B95&lt;&gt;"",$H95&lt;$B95),"Last contact is before date added",IF($H95&gt;Lists!$B$2,"Last contact is after report date",IF(AND($I95&lt;&gt;"",$B95&lt;&gt;"",$I95&lt;$B95),"Next action is before date added",IF(AND($K95&lt;&gt;"",$B95&lt;&gt;"",$K95&lt;$B95),"Outcome date is before date added",IF($K95&gt;Lists!$B$2,"Outcome date is after report date",IF(AND(OR($G95="Closed - Won",$G95="Closed - Lost"),$K95=""),"Closed lead needs outcome date",IF(AND(OR($G95="Closed - Won",$G95="Closed - Lost"),$L95=""),"Closed lead needs outcome",IF(AND($G95="Closed - Lost",$M95=""),"Closed-lost lead needs lost reason",IF(AND($G95&lt;&gt;"Closed - Won",$G95&lt;&gt;"Closed - Lost",OR($K95&lt;&gt;"",$L95&lt;&gt;"",$M95&lt;&gt;"")),"Open lead has outcome data","")))))))))))</f>
        <v/>
      </c>
      <c r="T95" s="16" t="n"/>
    </row>
    <row r="96" ht="22" customHeight="1">
      <c r="A96" s="6" t="n"/>
      <c r="B96" s="25" t="n"/>
      <c r="C96" s="12" t="n"/>
      <c r="D96" s="12" t="n"/>
      <c r="E96" s="6" t="n"/>
      <c r="F96" s="6" t="n"/>
      <c r="G96" s="6" t="n"/>
      <c r="H96" s="25" t="n"/>
      <c r="I96" s="25" t="n"/>
      <c r="J96" s="12" t="n"/>
      <c r="K96" s="25" t="n"/>
      <c r="L96" s="12" t="n"/>
      <c r="M96" s="12" t="n"/>
      <c r="N96" s="13">
        <f>IF(OR($A96="",$B96="",$B96&gt;Lists!$B$2),"",Lists!$B$2-$B96)</f>
        <v/>
      </c>
      <c r="O96" s="13">
        <f>IF(OR($A96="",$H96="",$H96&gt;Lists!$B$2),"",Lists!$B$2-$H96)</f>
        <v/>
      </c>
      <c r="P96" s="14">
        <f>IF($A96="","",IF(OR($G96="Closed - Won",$G96="Closed - Lost"),"Closed",IF(OR($I96="",$J96=""),"Missing next action",IF($I96&lt;Lists!$B$2,"Overdue",IF($I96&lt;=Lists!$B$2+Lists!$B$4,"Due soon","Scheduled")))))</f>
        <v/>
      </c>
      <c r="Q96" s="14">
        <f>IF($A96="","",IF(OR($G96="Closed - Won",$G96="Closed - Lost"),"Closed",IF($H96="","No contact recorded",IF($H96&gt;Lists!$B$2,"Check date",IF($O96&gt;Lists!$B$3,"Stale","Current")))))</f>
        <v/>
      </c>
      <c r="R96" s="14">
        <f>IF($A96="","",IF($B96="","Missing date added",IF($C96="","Missing lead name",IF($D96="","Missing product interest",IF($E96="","Missing lead source",IF($F96="","Missing owner",IF($G96="","Missing stage",IF(COUNTIF($A$2:$A$201,$A96)&gt;1,"Duplicate Lead ID",""))))))))</f>
        <v/>
      </c>
      <c r="S96" s="14">
        <f>IF($A96="","",IF($B96&gt;Lists!$B$2,"Date added is after report date",IF(AND($H96&lt;&gt;"",$B96&lt;&gt;"",$H96&lt;$B96),"Last contact is before date added",IF($H96&gt;Lists!$B$2,"Last contact is after report date",IF(AND($I96&lt;&gt;"",$B96&lt;&gt;"",$I96&lt;$B96),"Next action is before date added",IF(AND($K96&lt;&gt;"",$B96&lt;&gt;"",$K96&lt;$B96),"Outcome date is before date added",IF($K96&gt;Lists!$B$2,"Outcome date is after report date",IF(AND(OR($G96="Closed - Won",$G96="Closed - Lost"),$K96=""),"Closed lead needs outcome date",IF(AND(OR($G96="Closed - Won",$G96="Closed - Lost"),$L96=""),"Closed lead needs outcome",IF(AND($G96="Closed - Lost",$M96=""),"Closed-lost lead needs lost reason",IF(AND($G96&lt;&gt;"Closed - Won",$G96&lt;&gt;"Closed - Lost",OR($K96&lt;&gt;"",$L96&lt;&gt;"",$M96&lt;&gt;"")),"Open lead has outcome data","")))))))))))</f>
        <v/>
      </c>
      <c r="T96" s="12" t="n"/>
    </row>
    <row r="97" ht="22" customHeight="1">
      <c r="A97" s="8" t="n"/>
      <c r="B97" s="26" t="n"/>
      <c r="C97" s="16" t="n"/>
      <c r="D97" s="16" t="n"/>
      <c r="E97" s="8" t="n"/>
      <c r="F97" s="8" t="n"/>
      <c r="G97" s="8" t="n"/>
      <c r="H97" s="26" t="n"/>
      <c r="I97" s="26" t="n"/>
      <c r="J97" s="16" t="n"/>
      <c r="K97" s="26" t="n"/>
      <c r="L97" s="16" t="n"/>
      <c r="M97" s="16" t="n"/>
      <c r="N97" s="13">
        <f>IF(OR($A97="",$B97="",$B97&gt;Lists!$B$2),"",Lists!$B$2-$B97)</f>
        <v/>
      </c>
      <c r="O97" s="13">
        <f>IF(OR($A97="",$H97="",$H97&gt;Lists!$B$2),"",Lists!$B$2-$H97)</f>
        <v/>
      </c>
      <c r="P97" s="14">
        <f>IF($A97="","",IF(OR($G97="Closed - Won",$G97="Closed - Lost"),"Closed",IF(OR($I97="",$J97=""),"Missing next action",IF($I97&lt;Lists!$B$2,"Overdue",IF($I97&lt;=Lists!$B$2+Lists!$B$4,"Due soon","Scheduled")))))</f>
        <v/>
      </c>
      <c r="Q97" s="14">
        <f>IF($A97="","",IF(OR($G97="Closed - Won",$G97="Closed - Lost"),"Closed",IF($H97="","No contact recorded",IF($H97&gt;Lists!$B$2,"Check date",IF($O97&gt;Lists!$B$3,"Stale","Current")))))</f>
        <v/>
      </c>
      <c r="R97" s="14">
        <f>IF($A97="","",IF($B97="","Missing date added",IF($C97="","Missing lead name",IF($D97="","Missing product interest",IF($E97="","Missing lead source",IF($F97="","Missing owner",IF($G97="","Missing stage",IF(COUNTIF($A$2:$A$201,$A97)&gt;1,"Duplicate Lead ID",""))))))))</f>
        <v/>
      </c>
      <c r="S97" s="14">
        <f>IF($A97="","",IF($B97&gt;Lists!$B$2,"Date added is after report date",IF(AND($H97&lt;&gt;"",$B97&lt;&gt;"",$H97&lt;$B97),"Last contact is before date added",IF($H97&gt;Lists!$B$2,"Last contact is after report date",IF(AND($I97&lt;&gt;"",$B97&lt;&gt;"",$I97&lt;$B97),"Next action is before date added",IF(AND($K97&lt;&gt;"",$B97&lt;&gt;"",$K97&lt;$B97),"Outcome date is before date added",IF($K97&gt;Lists!$B$2,"Outcome date is after report date",IF(AND(OR($G97="Closed - Won",$G97="Closed - Lost"),$K97=""),"Closed lead needs outcome date",IF(AND(OR($G97="Closed - Won",$G97="Closed - Lost"),$L97=""),"Closed lead needs outcome",IF(AND($G97="Closed - Lost",$M97=""),"Closed-lost lead needs lost reason",IF(AND($G97&lt;&gt;"Closed - Won",$G97&lt;&gt;"Closed - Lost",OR($K97&lt;&gt;"",$L97&lt;&gt;"",$M97&lt;&gt;"")),"Open lead has outcome data","")))))))))))</f>
        <v/>
      </c>
      <c r="T97" s="16" t="n"/>
    </row>
    <row r="98" ht="22" customHeight="1">
      <c r="A98" s="6" t="n"/>
      <c r="B98" s="25" t="n"/>
      <c r="C98" s="12" t="n"/>
      <c r="D98" s="12" t="n"/>
      <c r="E98" s="6" t="n"/>
      <c r="F98" s="6" t="n"/>
      <c r="G98" s="6" t="n"/>
      <c r="H98" s="25" t="n"/>
      <c r="I98" s="25" t="n"/>
      <c r="J98" s="12" t="n"/>
      <c r="K98" s="25" t="n"/>
      <c r="L98" s="12" t="n"/>
      <c r="M98" s="12" t="n"/>
      <c r="N98" s="13">
        <f>IF(OR($A98="",$B98="",$B98&gt;Lists!$B$2),"",Lists!$B$2-$B98)</f>
        <v/>
      </c>
      <c r="O98" s="13">
        <f>IF(OR($A98="",$H98="",$H98&gt;Lists!$B$2),"",Lists!$B$2-$H98)</f>
        <v/>
      </c>
      <c r="P98" s="14">
        <f>IF($A98="","",IF(OR($G98="Closed - Won",$G98="Closed - Lost"),"Closed",IF(OR($I98="",$J98=""),"Missing next action",IF($I98&lt;Lists!$B$2,"Overdue",IF($I98&lt;=Lists!$B$2+Lists!$B$4,"Due soon","Scheduled")))))</f>
        <v/>
      </c>
      <c r="Q98" s="14">
        <f>IF($A98="","",IF(OR($G98="Closed - Won",$G98="Closed - Lost"),"Closed",IF($H98="","No contact recorded",IF($H98&gt;Lists!$B$2,"Check date",IF($O98&gt;Lists!$B$3,"Stale","Current")))))</f>
        <v/>
      </c>
      <c r="R98" s="14">
        <f>IF($A98="","",IF($B98="","Missing date added",IF($C98="","Missing lead name",IF($D98="","Missing product interest",IF($E98="","Missing lead source",IF($F98="","Missing owner",IF($G98="","Missing stage",IF(COUNTIF($A$2:$A$201,$A98)&gt;1,"Duplicate Lead ID",""))))))))</f>
        <v/>
      </c>
      <c r="S98" s="14">
        <f>IF($A98="","",IF($B98&gt;Lists!$B$2,"Date added is after report date",IF(AND($H98&lt;&gt;"",$B98&lt;&gt;"",$H98&lt;$B98),"Last contact is before date added",IF($H98&gt;Lists!$B$2,"Last contact is after report date",IF(AND($I98&lt;&gt;"",$B98&lt;&gt;"",$I98&lt;$B98),"Next action is before date added",IF(AND($K98&lt;&gt;"",$B98&lt;&gt;"",$K98&lt;$B98),"Outcome date is before date added",IF($K98&gt;Lists!$B$2,"Outcome date is after report date",IF(AND(OR($G98="Closed - Won",$G98="Closed - Lost"),$K98=""),"Closed lead needs outcome date",IF(AND(OR($G98="Closed - Won",$G98="Closed - Lost"),$L98=""),"Closed lead needs outcome",IF(AND($G98="Closed - Lost",$M98=""),"Closed-lost lead needs lost reason",IF(AND($G98&lt;&gt;"Closed - Won",$G98&lt;&gt;"Closed - Lost",OR($K98&lt;&gt;"",$L98&lt;&gt;"",$M98&lt;&gt;"")),"Open lead has outcome data","")))))))))))</f>
        <v/>
      </c>
      <c r="T98" s="12" t="n"/>
    </row>
    <row r="99" ht="22" customHeight="1">
      <c r="A99" s="8" t="n"/>
      <c r="B99" s="26" t="n"/>
      <c r="C99" s="16" t="n"/>
      <c r="D99" s="16" t="n"/>
      <c r="E99" s="8" t="n"/>
      <c r="F99" s="8" t="n"/>
      <c r="G99" s="8" t="n"/>
      <c r="H99" s="26" t="n"/>
      <c r="I99" s="26" t="n"/>
      <c r="J99" s="16" t="n"/>
      <c r="K99" s="26" t="n"/>
      <c r="L99" s="16" t="n"/>
      <c r="M99" s="16" t="n"/>
      <c r="N99" s="13">
        <f>IF(OR($A99="",$B99="",$B99&gt;Lists!$B$2),"",Lists!$B$2-$B99)</f>
        <v/>
      </c>
      <c r="O99" s="13">
        <f>IF(OR($A99="",$H99="",$H99&gt;Lists!$B$2),"",Lists!$B$2-$H99)</f>
        <v/>
      </c>
      <c r="P99" s="14">
        <f>IF($A99="","",IF(OR($G99="Closed - Won",$G99="Closed - Lost"),"Closed",IF(OR($I99="",$J99=""),"Missing next action",IF($I99&lt;Lists!$B$2,"Overdue",IF($I99&lt;=Lists!$B$2+Lists!$B$4,"Due soon","Scheduled")))))</f>
        <v/>
      </c>
      <c r="Q99" s="14">
        <f>IF($A99="","",IF(OR($G99="Closed - Won",$G99="Closed - Lost"),"Closed",IF($H99="","No contact recorded",IF($H99&gt;Lists!$B$2,"Check date",IF($O99&gt;Lists!$B$3,"Stale","Current")))))</f>
        <v/>
      </c>
      <c r="R99" s="14">
        <f>IF($A99="","",IF($B99="","Missing date added",IF($C99="","Missing lead name",IF($D99="","Missing product interest",IF($E99="","Missing lead source",IF($F99="","Missing owner",IF($G99="","Missing stage",IF(COUNTIF($A$2:$A$201,$A99)&gt;1,"Duplicate Lead ID",""))))))))</f>
        <v/>
      </c>
      <c r="S99" s="14">
        <f>IF($A99="","",IF($B99&gt;Lists!$B$2,"Date added is after report date",IF(AND($H99&lt;&gt;"",$B99&lt;&gt;"",$H99&lt;$B99),"Last contact is before date added",IF($H99&gt;Lists!$B$2,"Last contact is after report date",IF(AND($I99&lt;&gt;"",$B99&lt;&gt;"",$I99&lt;$B99),"Next action is before date added",IF(AND($K99&lt;&gt;"",$B99&lt;&gt;"",$K99&lt;$B99),"Outcome date is before date added",IF($K99&gt;Lists!$B$2,"Outcome date is after report date",IF(AND(OR($G99="Closed - Won",$G99="Closed - Lost"),$K99=""),"Closed lead needs outcome date",IF(AND(OR($G99="Closed - Won",$G99="Closed - Lost"),$L99=""),"Closed lead needs outcome",IF(AND($G99="Closed - Lost",$M99=""),"Closed-lost lead needs lost reason",IF(AND($G99&lt;&gt;"Closed - Won",$G99&lt;&gt;"Closed - Lost",OR($K99&lt;&gt;"",$L99&lt;&gt;"",$M99&lt;&gt;"")),"Open lead has outcome data","")))))))))))</f>
        <v/>
      </c>
      <c r="T99" s="16" t="n"/>
    </row>
    <row r="100" ht="22" customHeight="1">
      <c r="A100" s="6" t="n"/>
      <c r="B100" s="25" t="n"/>
      <c r="C100" s="12" t="n"/>
      <c r="D100" s="12" t="n"/>
      <c r="E100" s="6" t="n"/>
      <c r="F100" s="6" t="n"/>
      <c r="G100" s="6" t="n"/>
      <c r="H100" s="25" t="n"/>
      <c r="I100" s="25" t="n"/>
      <c r="J100" s="12" t="n"/>
      <c r="K100" s="25" t="n"/>
      <c r="L100" s="12" t="n"/>
      <c r="M100" s="12" t="n"/>
      <c r="N100" s="13">
        <f>IF(OR($A100="",$B100="",$B100&gt;Lists!$B$2),"",Lists!$B$2-$B100)</f>
        <v/>
      </c>
      <c r="O100" s="13">
        <f>IF(OR($A100="",$H100="",$H100&gt;Lists!$B$2),"",Lists!$B$2-$H100)</f>
        <v/>
      </c>
      <c r="P100" s="14">
        <f>IF($A100="","",IF(OR($G100="Closed - Won",$G100="Closed - Lost"),"Closed",IF(OR($I100="",$J100=""),"Missing next action",IF($I100&lt;Lists!$B$2,"Overdue",IF($I100&lt;=Lists!$B$2+Lists!$B$4,"Due soon","Scheduled")))))</f>
        <v/>
      </c>
      <c r="Q100" s="14">
        <f>IF($A100="","",IF(OR($G100="Closed - Won",$G100="Closed - Lost"),"Closed",IF($H100="","No contact recorded",IF($H100&gt;Lists!$B$2,"Check date",IF($O100&gt;Lists!$B$3,"Stale","Current")))))</f>
        <v/>
      </c>
      <c r="R100" s="14">
        <f>IF($A100="","",IF($B100="","Missing date added",IF($C100="","Missing lead name",IF($D100="","Missing product interest",IF($E100="","Missing lead source",IF($F100="","Missing owner",IF($G100="","Missing stage",IF(COUNTIF($A$2:$A$201,$A100)&gt;1,"Duplicate Lead ID",""))))))))</f>
        <v/>
      </c>
      <c r="S100" s="14">
        <f>IF($A100="","",IF($B100&gt;Lists!$B$2,"Date added is after report date",IF(AND($H100&lt;&gt;"",$B100&lt;&gt;"",$H100&lt;$B100),"Last contact is before date added",IF($H100&gt;Lists!$B$2,"Last contact is after report date",IF(AND($I100&lt;&gt;"",$B100&lt;&gt;"",$I100&lt;$B100),"Next action is before date added",IF(AND($K100&lt;&gt;"",$B100&lt;&gt;"",$K100&lt;$B100),"Outcome date is before date added",IF($K100&gt;Lists!$B$2,"Outcome date is after report date",IF(AND(OR($G100="Closed - Won",$G100="Closed - Lost"),$K100=""),"Closed lead needs outcome date",IF(AND(OR($G100="Closed - Won",$G100="Closed - Lost"),$L100=""),"Closed lead needs outcome",IF(AND($G100="Closed - Lost",$M100=""),"Closed-lost lead needs lost reason",IF(AND($G100&lt;&gt;"Closed - Won",$G100&lt;&gt;"Closed - Lost",OR($K100&lt;&gt;"",$L100&lt;&gt;"",$M100&lt;&gt;"")),"Open lead has outcome data","")))))))))))</f>
        <v/>
      </c>
      <c r="T100" s="12" t="n"/>
    </row>
    <row r="101" ht="22" customHeight="1">
      <c r="A101" s="8" t="n"/>
      <c r="B101" s="26" t="n"/>
      <c r="C101" s="16" t="n"/>
      <c r="D101" s="16" t="n"/>
      <c r="E101" s="8" t="n"/>
      <c r="F101" s="8" t="n"/>
      <c r="G101" s="8" t="n"/>
      <c r="H101" s="26" t="n"/>
      <c r="I101" s="26" t="n"/>
      <c r="J101" s="16" t="n"/>
      <c r="K101" s="26" t="n"/>
      <c r="L101" s="16" t="n"/>
      <c r="M101" s="16" t="n"/>
      <c r="N101" s="13">
        <f>IF(OR($A101="",$B101="",$B101&gt;Lists!$B$2),"",Lists!$B$2-$B101)</f>
        <v/>
      </c>
      <c r="O101" s="13">
        <f>IF(OR($A101="",$H101="",$H101&gt;Lists!$B$2),"",Lists!$B$2-$H101)</f>
        <v/>
      </c>
      <c r="P101" s="14">
        <f>IF($A101="","",IF(OR($G101="Closed - Won",$G101="Closed - Lost"),"Closed",IF(OR($I101="",$J101=""),"Missing next action",IF($I101&lt;Lists!$B$2,"Overdue",IF($I101&lt;=Lists!$B$2+Lists!$B$4,"Due soon","Scheduled")))))</f>
        <v/>
      </c>
      <c r="Q101" s="14">
        <f>IF($A101="","",IF(OR($G101="Closed - Won",$G101="Closed - Lost"),"Closed",IF($H101="","No contact recorded",IF($H101&gt;Lists!$B$2,"Check date",IF($O101&gt;Lists!$B$3,"Stale","Current")))))</f>
        <v/>
      </c>
      <c r="R101" s="14">
        <f>IF($A101="","",IF($B101="","Missing date added",IF($C101="","Missing lead name",IF($D101="","Missing product interest",IF($E101="","Missing lead source",IF($F101="","Missing owner",IF($G101="","Missing stage",IF(COUNTIF($A$2:$A$201,$A101)&gt;1,"Duplicate Lead ID",""))))))))</f>
        <v/>
      </c>
      <c r="S101" s="14">
        <f>IF($A101="","",IF($B101&gt;Lists!$B$2,"Date added is after report date",IF(AND($H101&lt;&gt;"",$B101&lt;&gt;"",$H101&lt;$B101),"Last contact is before date added",IF($H101&gt;Lists!$B$2,"Last contact is after report date",IF(AND($I101&lt;&gt;"",$B101&lt;&gt;"",$I101&lt;$B101),"Next action is before date added",IF(AND($K101&lt;&gt;"",$B101&lt;&gt;"",$K101&lt;$B101),"Outcome date is before date added",IF($K101&gt;Lists!$B$2,"Outcome date is after report date",IF(AND(OR($G101="Closed - Won",$G101="Closed - Lost"),$K101=""),"Closed lead needs outcome date",IF(AND(OR($G101="Closed - Won",$G101="Closed - Lost"),$L101=""),"Closed lead needs outcome",IF(AND($G101="Closed - Lost",$M101=""),"Closed-lost lead needs lost reason",IF(AND($G101&lt;&gt;"Closed - Won",$G101&lt;&gt;"Closed - Lost",OR($K101&lt;&gt;"",$L101&lt;&gt;"",$M101&lt;&gt;"")),"Open lead has outcome data","")))))))))))</f>
        <v/>
      </c>
      <c r="T101" s="16" t="n"/>
    </row>
    <row r="102" ht="22" customHeight="1">
      <c r="A102" s="6" t="n"/>
      <c r="B102" s="25" t="n"/>
      <c r="C102" s="12" t="n"/>
      <c r="D102" s="12" t="n"/>
      <c r="E102" s="6" t="n"/>
      <c r="F102" s="6" t="n"/>
      <c r="G102" s="6" t="n"/>
      <c r="H102" s="25" t="n"/>
      <c r="I102" s="25" t="n"/>
      <c r="J102" s="12" t="n"/>
      <c r="K102" s="25" t="n"/>
      <c r="L102" s="12" t="n"/>
      <c r="M102" s="12" t="n"/>
      <c r="N102" s="13">
        <f>IF(OR($A102="",$B102="",$B102&gt;Lists!$B$2),"",Lists!$B$2-$B102)</f>
        <v/>
      </c>
      <c r="O102" s="13">
        <f>IF(OR($A102="",$H102="",$H102&gt;Lists!$B$2),"",Lists!$B$2-$H102)</f>
        <v/>
      </c>
      <c r="P102" s="14">
        <f>IF($A102="","",IF(OR($G102="Closed - Won",$G102="Closed - Lost"),"Closed",IF(OR($I102="",$J102=""),"Missing next action",IF($I102&lt;Lists!$B$2,"Overdue",IF($I102&lt;=Lists!$B$2+Lists!$B$4,"Due soon","Scheduled")))))</f>
        <v/>
      </c>
      <c r="Q102" s="14">
        <f>IF($A102="","",IF(OR($G102="Closed - Won",$G102="Closed - Lost"),"Closed",IF($H102="","No contact recorded",IF($H102&gt;Lists!$B$2,"Check date",IF($O102&gt;Lists!$B$3,"Stale","Current")))))</f>
        <v/>
      </c>
      <c r="R102" s="14">
        <f>IF($A102="","",IF($B102="","Missing date added",IF($C102="","Missing lead name",IF($D102="","Missing product interest",IF($E102="","Missing lead source",IF($F102="","Missing owner",IF($G102="","Missing stage",IF(COUNTIF($A$2:$A$201,$A102)&gt;1,"Duplicate Lead ID",""))))))))</f>
        <v/>
      </c>
      <c r="S102" s="14">
        <f>IF($A102="","",IF($B102&gt;Lists!$B$2,"Date added is after report date",IF(AND($H102&lt;&gt;"",$B102&lt;&gt;"",$H102&lt;$B102),"Last contact is before date added",IF($H102&gt;Lists!$B$2,"Last contact is after report date",IF(AND($I102&lt;&gt;"",$B102&lt;&gt;"",$I102&lt;$B102),"Next action is before date added",IF(AND($K102&lt;&gt;"",$B102&lt;&gt;"",$K102&lt;$B102),"Outcome date is before date added",IF($K102&gt;Lists!$B$2,"Outcome date is after report date",IF(AND(OR($G102="Closed - Won",$G102="Closed - Lost"),$K102=""),"Closed lead needs outcome date",IF(AND(OR($G102="Closed - Won",$G102="Closed - Lost"),$L102=""),"Closed lead needs outcome",IF(AND($G102="Closed - Lost",$M102=""),"Closed-lost lead needs lost reason",IF(AND($G102&lt;&gt;"Closed - Won",$G102&lt;&gt;"Closed - Lost",OR($K102&lt;&gt;"",$L102&lt;&gt;"",$M102&lt;&gt;"")),"Open lead has outcome data","")))))))))))</f>
        <v/>
      </c>
      <c r="T102" s="12" t="n"/>
    </row>
    <row r="103" ht="22" customHeight="1">
      <c r="A103" s="8" t="n"/>
      <c r="B103" s="26" t="n"/>
      <c r="C103" s="16" t="n"/>
      <c r="D103" s="16" t="n"/>
      <c r="E103" s="8" t="n"/>
      <c r="F103" s="8" t="n"/>
      <c r="G103" s="8" t="n"/>
      <c r="H103" s="26" t="n"/>
      <c r="I103" s="26" t="n"/>
      <c r="J103" s="16" t="n"/>
      <c r="K103" s="26" t="n"/>
      <c r="L103" s="16" t="n"/>
      <c r="M103" s="16" t="n"/>
      <c r="N103" s="13">
        <f>IF(OR($A103="",$B103="",$B103&gt;Lists!$B$2),"",Lists!$B$2-$B103)</f>
        <v/>
      </c>
      <c r="O103" s="13">
        <f>IF(OR($A103="",$H103="",$H103&gt;Lists!$B$2),"",Lists!$B$2-$H103)</f>
        <v/>
      </c>
      <c r="P103" s="14">
        <f>IF($A103="","",IF(OR($G103="Closed - Won",$G103="Closed - Lost"),"Closed",IF(OR($I103="",$J103=""),"Missing next action",IF($I103&lt;Lists!$B$2,"Overdue",IF($I103&lt;=Lists!$B$2+Lists!$B$4,"Due soon","Scheduled")))))</f>
        <v/>
      </c>
      <c r="Q103" s="14">
        <f>IF($A103="","",IF(OR($G103="Closed - Won",$G103="Closed - Lost"),"Closed",IF($H103="","No contact recorded",IF($H103&gt;Lists!$B$2,"Check date",IF($O103&gt;Lists!$B$3,"Stale","Current")))))</f>
        <v/>
      </c>
      <c r="R103" s="14">
        <f>IF($A103="","",IF($B103="","Missing date added",IF($C103="","Missing lead name",IF($D103="","Missing product interest",IF($E103="","Missing lead source",IF($F103="","Missing owner",IF($G103="","Missing stage",IF(COUNTIF($A$2:$A$201,$A103)&gt;1,"Duplicate Lead ID",""))))))))</f>
        <v/>
      </c>
      <c r="S103" s="14">
        <f>IF($A103="","",IF($B103&gt;Lists!$B$2,"Date added is after report date",IF(AND($H103&lt;&gt;"",$B103&lt;&gt;"",$H103&lt;$B103),"Last contact is before date added",IF($H103&gt;Lists!$B$2,"Last contact is after report date",IF(AND($I103&lt;&gt;"",$B103&lt;&gt;"",$I103&lt;$B103),"Next action is before date added",IF(AND($K103&lt;&gt;"",$B103&lt;&gt;"",$K103&lt;$B103),"Outcome date is before date added",IF($K103&gt;Lists!$B$2,"Outcome date is after report date",IF(AND(OR($G103="Closed - Won",$G103="Closed - Lost"),$K103=""),"Closed lead needs outcome date",IF(AND(OR($G103="Closed - Won",$G103="Closed - Lost"),$L103=""),"Closed lead needs outcome",IF(AND($G103="Closed - Lost",$M103=""),"Closed-lost lead needs lost reason",IF(AND($G103&lt;&gt;"Closed - Won",$G103&lt;&gt;"Closed - Lost",OR($K103&lt;&gt;"",$L103&lt;&gt;"",$M103&lt;&gt;"")),"Open lead has outcome data","")))))))))))</f>
        <v/>
      </c>
      <c r="T103" s="16" t="n"/>
    </row>
    <row r="104" ht="22" customHeight="1">
      <c r="A104" s="6" t="n"/>
      <c r="B104" s="25" t="n"/>
      <c r="C104" s="12" t="n"/>
      <c r="D104" s="12" t="n"/>
      <c r="E104" s="6" t="n"/>
      <c r="F104" s="6" t="n"/>
      <c r="G104" s="6" t="n"/>
      <c r="H104" s="25" t="n"/>
      <c r="I104" s="25" t="n"/>
      <c r="J104" s="12" t="n"/>
      <c r="K104" s="25" t="n"/>
      <c r="L104" s="12" t="n"/>
      <c r="M104" s="12" t="n"/>
      <c r="N104" s="13">
        <f>IF(OR($A104="",$B104="",$B104&gt;Lists!$B$2),"",Lists!$B$2-$B104)</f>
        <v/>
      </c>
      <c r="O104" s="13">
        <f>IF(OR($A104="",$H104="",$H104&gt;Lists!$B$2),"",Lists!$B$2-$H104)</f>
        <v/>
      </c>
      <c r="P104" s="14">
        <f>IF($A104="","",IF(OR($G104="Closed - Won",$G104="Closed - Lost"),"Closed",IF(OR($I104="",$J104=""),"Missing next action",IF($I104&lt;Lists!$B$2,"Overdue",IF($I104&lt;=Lists!$B$2+Lists!$B$4,"Due soon","Scheduled")))))</f>
        <v/>
      </c>
      <c r="Q104" s="14">
        <f>IF($A104="","",IF(OR($G104="Closed - Won",$G104="Closed - Lost"),"Closed",IF($H104="","No contact recorded",IF($H104&gt;Lists!$B$2,"Check date",IF($O104&gt;Lists!$B$3,"Stale","Current")))))</f>
        <v/>
      </c>
      <c r="R104" s="14">
        <f>IF($A104="","",IF($B104="","Missing date added",IF($C104="","Missing lead name",IF($D104="","Missing product interest",IF($E104="","Missing lead source",IF($F104="","Missing owner",IF($G104="","Missing stage",IF(COUNTIF($A$2:$A$201,$A104)&gt;1,"Duplicate Lead ID",""))))))))</f>
        <v/>
      </c>
      <c r="S104" s="14">
        <f>IF($A104="","",IF($B104&gt;Lists!$B$2,"Date added is after report date",IF(AND($H104&lt;&gt;"",$B104&lt;&gt;"",$H104&lt;$B104),"Last contact is before date added",IF($H104&gt;Lists!$B$2,"Last contact is after report date",IF(AND($I104&lt;&gt;"",$B104&lt;&gt;"",$I104&lt;$B104),"Next action is before date added",IF(AND($K104&lt;&gt;"",$B104&lt;&gt;"",$K104&lt;$B104),"Outcome date is before date added",IF($K104&gt;Lists!$B$2,"Outcome date is after report date",IF(AND(OR($G104="Closed - Won",$G104="Closed - Lost"),$K104=""),"Closed lead needs outcome date",IF(AND(OR($G104="Closed - Won",$G104="Closed - Lost"),$L104=""),"Closed lead needs outcome",IF(AND($G104="Closed - Lost",$M104=""),"Closed-lost lead needs lost reason",IF(AND($G104&lt;&gt;"Closed - Won",$G104&lt;&gt;"Closed - Lost",OR($K104&lt;&gt;"",$L104&lt;&gt;"",$M104&lt;&gt;"")),"Open lead has outcome data","")))))))))))</f>
        <v/>
      </c>
      <c r="T104" s="12" t="n"/>
    </row>
    <row r="105" ht="22" customHeight="1">
      <c r="A105" s="8" t="n"/>
      <c r="B105" s="26" t="n"/>
      <c r="C105" s="16" t="n"/>
      <c r="D105" s="16" t="n"/>
      <c r="E105" s="8" t="n"/>
      <c r="F105" s="8" t="n"/>
      <c r="G105" s="8" t="n"/>
      <c r="H105" s="26" t="n"/>
      <c r="I105" s="26" t="n"/>
      <c r="J105" s="16" t="n"/>
      <c r="K105" s="26" t="n"/>
      <c r="L105" s="16" t="n"/>
      <c r="M105" s="16" t="n"/>
      <c r="N105" s="13">
        <f>IF(OR($A105="",$B105="",$B105&gt;Lists!$B$2),"",Lists!$B$2-$B105)</f>
        <v/>
      </c>
      <c r="O105" s="13">
        <f>IF(OR($A105="",$H105="",$H105&gt;Lists!$B$2),"",Lists!$B$2-$H105)</f>
        <v/>
      </c>
      <c r="P105" s="14">
        <f>IF($A105="","",IF(OR($G105="Closed - Won",$G105="Closed - Lost"),"Closed",IF(OR($I105="",$J105=""),"Missing next action",IF($I105&lt;Lists!$B$2,"Overdue",IF($I105&lt;=Lists!$B$2+Lists!$B$4,"Due soon","Scheduled")))))</f>
        <v/>
      </c>
      <c r="Q105" s="14">
        <f>IF($A105="","",IF(OR($G105="Closed - Won",$G105="Closed - Lost"),"Closed",IF($H105="","No contact recorded",IF($H105&gt;Lists!$B$2,"Check date",IF($O105&gt;Lists!$B$3,"Stale","Current")))))</f>
        <v/>
      </c>
      <c r="R105" s="14">
        <f>IF($A105="","",IF($B105="","Missing date added",IF($C105="","Missing lead name",IF($D105="","Missing product interest",IF($E105="","Missing lead source",IF($F105="","Missing owner",IF($G105="","Missing stage",IF(COUNTIF($A$2:$A$201,$A105)&gt;1,"Duplicate Lead ID",""))))))))</f>
        <v/>
      </c>
      <c r="S105" s="14">
        <f>IF($A105="","",IF($B105&gt;Lists!$B$2,"Date added is after report date",IF(AND($H105&lt;&gt;"",$B105&lt;&gt;"",$H105&lt;$B105),"Last contact is before date added",IF($H105&gt;Lists!$B$2,"Last contact is after report date",IF(AND($I105&lt;&gt;"",$B105&lt;&gt;"",$I105&lt;$B105),"Next action is before date added",IF(AND($K105&lt;&gt;"",$B105&lt;&gt;"",$K105&lt;$B105),"Outcome date is before date added",IF($K105&gt;Lists!$B$2,"Outcome date is after report date",IF(AND(OR($G105="Closed - Won",$G105="Closed - Lost"),$K105=""),"Closed lead needs outcome date",IF(AND(OR($G105="Closed - Won",$G105="Closed - Lost"),$L105=""),"Closed lead needs outcome",IF(AND($G105="Closed - Lost",$M105=""),"Closed-lost lead needs lost reason",IF(AND($G105&lt;&gt;"Closed - Won",$G105&lt;&gt;"Closed - Lost",OR($K105&lt;&gt;"",$L105&lt;&gt;"",$M105&lt;&gt;"")),"Open lead has outcome data","")))))))))))</f>
        <v/>
      </c>
      <c r="T105" s="16" t="n"/>
    </row>
    <row r="106" ht="22" customHeight="1">
      <c r="A106" s="6" t="n"/>
      <c r="B106" s="25" t="n"/>
      <c r="C106" s="12" t="n"/>
      <c r="D106" s="12" t="n"/>
      <c r="E106" s="6" t="n"/>
      <c r="F106" s="6" t="n"/>
      <c r="G106" s="6" t="n"/>
      <c r="H106" s="25" t="n"/>
      <c r="I106" s="25" t="n"/>
      <c r="J106" s="12" t="n"/>
      <c r="K106" s="25" t="n"/>
      <c r="L106" s="12" t="n"/>
      <c r="M106" s="12" t="n"/>
      <c r="N106" s="13">
        <f>IF(OR($A106="",$B106="",$B106&gt;Lists!$B$2),"",Lists!$B$2-$B106)</f>
        <v/>
      </c>
      <c r="O106" s="13">
        <f>IF(OR($A106="",$H106="",$H106&gt;Lists!$B$2),"",Lists!$B$2-$H106)</f>
        <v/>
      </c>
      <c r="P106" s="14">
        <f>IF($A106="","",IF(OR($G106="Closed - Won",$G106="Closed - Lost"),"Closed",IF(OR($I106="",$J106=""),"Missing next action",IF($I106&lt;Lists!$B$2,"Overdue",IF($I106&lt;=Lists!$B$2+Lists!$B$4,"Due soon","Scheduled")))))</f>
        <v/>
      </c>
      <c r="Q106" s="14">
        <f>IF($A106="","",IF(OR($G106="Closed - Won",$G106="Closed - Lost"),"Closed",IF($H106="","No contact recorded",IF($H106&gt;Lists!$B$2,"Check date",IF($O106&gt;Lists!$B$3,"Stale","Current")))))</f>
        <v/>
      </c>
      <c r="R106" s="14">
        <f>IF($A106="","",IF($B106="","Missing date added",IF($C106="","Missing lead name",IF($D106="","Missing product interest",IF($E106="","Missing lead source",IF($F106="","Missing owner",IF($G106="","Missing stage",IF(COUNTIF($A$2:$A$201,$A106)&gt;1,"Duplicate Lead ID",""))))))))</f>
        <v/>
      </c>
      <c r="S106" s="14">
        <f>IF($A106="","",IF($B106&gt;Lists!$B$2,"Date added is after report date",IF(AND($H106&lt;&gt;"",$B106&lt;&gt;"",$H106&lt;$B106),"Last contact is before date added",IF($H106&gt;Lists!$B$2,"Last contact is after report date",IF(AND($I106&lt;&gt;"",$B106&lt;&gt;"",$I106&lt;$B106),"Next action is before date added",IF(AND($K106&lt;&gt;"",$B106&lt;&gt;"",$K106&lt;$B106),"Outcome date is before date added",IF($K106&gt;Lists!$B$2,"Outcome date is after report date",IF(AND(OR($G106="Closed - Won",$G106="Closed - Lost"),$K106=""),"Closed lead needs outcome date",IF(AND(OR($G106="Closed - Won",$G106="Closed - Lost"),$L106=""),"Closed lead needs outcome",IF(AND($G106="Closed - Lost",$M106=""),"Closed-lost lead needs lost reason",IF(AND($G106&lt;&gt;"Closed - Won",$G106&lt;&gt;"Closed - Lost",OR($K106&lt;&gt;"",$L106&lt;&gt;"",$M106&lt;&gt;"")),"Open lead has outcome data","")))))))))))</f>
        <v/>
      </c>
      <c r="T106" s="12" t="n"/>
    </row>
    <row r="107" ht="22" customHeight="1">
      <c r="A107" s="8" t="n"/>
      <c r="B107" s="26" t="n"/>
      <c r="C107" s="16" t="n"/>
      <c r="D107" s="16" t="n"/>
      <c r="E107" s="8" t="n"/>
      <c r="F107" s="8" t="n"/>
      <c r="G107" s="8" t="n"/>
      <c r="H107" s="26" t="n"/>
      <c r="I107" s="26" t="n"/>
      <c r="J107" s="16" t="n"/>
      <c r="K107" s="26" t="n"/>
      <c r="L107" s="16" t="n"/>
      <c r="M107" s="16" t="n"/>
      <c r="N107" s="13">
        <f>IF(OR($A107="",$B107="",$B107&gt;Lists!$B$2),"",Lists!$B$2-$B107)</f>
        <v/>
      </c>
      <c r="O107" s="13">
        <f>IF(OR($A107="",$H107="",$H107&gt;Lists!$B$2),"",Lists!$B$2-$H107)</f>
        <v/>
      </c>
      <c r="P107" s="14">
        <f>IF($A107="","",IF(OR($G107="Closed - Won",$G107="Closed - Lost"),"Closed",IF(OR($I107="",$J107=""),"Missing next action",IF($I107&lt;Lists!$B$2,"Overdue",IF($I107&lt;=Lists!$B$2+Lists!$B$4,"Due soon","Scheduled")))))</f>
        <v/>
      </c>
      <c r="Q107" s="14">
        <f>IF($A107="","",IF(OR($G107="Closed - Won",$G107="Closed - Lost"),"Closed",IF($H107="","No contact recorded",IF($H107&gt;Lists!$B$2,"Check date",IF($O107&gt;Lists!$B$3,"Stale","Current")))))</f>
        <v/>
      </c>
      <c r="R107" s="14">
        <f>IF($A107="","",IF($B107="","Missing date added",IF($C107="","Missing lead name",IF($D107="","Missing product interest",IF($E107="","Missing lead source",IF($F107="","Missing owner",IF($G107="","Missing stage",IF(COUNTIF($A$2:$A$201,$A107)&gt;1,"Duplicate Lead ID",""))))))))</f>
        <v/>
      </c>
      <c r="S107" s="14">
        <f>IF($A107="","",IF($B107&gt;Lists!$B$2,"Date added is after report date",IF(AND($H107&lt;&gt;"",$B107&lt;&gt;"",$H107&lt;$B107),"Last contact is before date added",IF($H107&gt;Lists!$B$2,"Last contact is after report date",IF(AND($I107&lt;&gt;"",$B107&lt;&gt;"",$I107&lt;$B107),"Next action is before date added",IF(AND($K107&lt;&gt;"",$B107&lt;&gt;"",$K107&lt;$B107),"Outcome date is before date added",IF($K107&gt;Lists!$B$2,"Outcome date is after report date",IF(AND(OR($G107="Closed - Won",$G107="Closed - Lost"),$K107=""),"Closed lead needs outcome date",IF(AND(OR($G107="Closed - Won",$G107="Closed - Lost"),$L107=""),"Closed lead needs outcome",IF(AND($G107="Closed - Lost",$M107=""),"Closed-lost lead needs lost reason",IF(AND($G107&lt;&gt;"Closed - Won",$G107&lt;&gt;"Closed - Lost",OR($K107&lt;&gt;"",$L107&lt;&gt;"",$M107&lt;&gt;"")),"Open lead has outcome data","")))))))))))</f>
        <v/>
      </c>
      <c r="T107" s="16" t="n"/>
    </row>
    <row r="108" ht="22" customHeight="1">
      <c r="A108" s="6" t="n"/>
      <c r="B108" s="25" t="n"/>
      <c r="C108" s="12" t="n"/>
      <c r="D108" s="12" t="n"/>
      <c r="E108" s="6" t="n"/>
      <c r="F108" s="6" t="n"/>
      <c r="G108" s="6" t="n"/>
      <c r="H108" s="25" t="n"/>
      <c r="I108" s="25" t="n"/>
      <c r="J108" s="12" t="n"/>
      <c r="K108" s="25" t="n"/>
      <c r="L108" s="12" t="n"/>
      <c r="M108" s="12" t="n"/>
      <c r="N108" s="13">
        <f>IF(OR($A108="",$B108="",$B108&gt;Lists!$B$2),"",Lists!$B$2-$B108)</f>
        <v/>
      </c>
      <c r="O108" s="13">
        <f>IF(OR($A108="",$H108="",$H108&gt;Lists!$B$2),"",Lists!$B$2-$H108)</f>
        <v/>
      </c>
      <c r="P108" s="14">
        <f>IF($A108="","",IF(OR($G108="Closed - Won",$G108="Closed - Lost"),"Closed",IF(OR($I108="",$J108=""),"Missing next action",IF($I108&lt;Lists!$B$2,"Overdue",IF($I108&lt;=Lists!$B$2+Lists!$B$4,"Due soon","Scheduled")))))</f>
        <v/>
      </c>
      <c r="Q108" s="14">
        <f>IF($A108="","",IF(OR($G108="Closed - Won",$G108="Closed - Lost"),"Closed",IF($H108="","No contact recorded",IF($H108&gt;Lists!$B$2,"Check date",IF($O108&gt;Lists!$B$3,"Stale","Current")))))</f>
        <v/>
      </c>
      <c r="R108" s="14">
        <f>IF($A108="","",IF($B108="","Missing date added",IF($C108="","Missing lead name",IF($D108="","Missing product interest",IF($E108="","Missing lead source",IF($F108="","Missing owner",IF($G108="","Missing stage",IF(COUNTIF($A$2:$A$201,$A108)&gt;1,"Duplicate Lead ID",""))))))))</f>
        <v/>
      </c>
      <c r="S108" s="14">
        <f>IF($A108="","",IF($B108&gt;Lists!$B$2,"Date added is after report date",IF(AND($H108&lt;&gt;"",$B108&lt;&gt;"",$H108&lt;$B108),"Last contact is before date added",IF($H108&gt;Lists!$B$2,"Last contact is after report date",IF(AND($I108&lt;&gt;"",$B108&lt;&gt;"",$I108&lt;$B108),"Next action is before date added",IF(AND($K108&lt;&gt;"",$B108&lt;&gt;"",$K108&lt;$B108),"Outcome date is before date added",IF($K108&gt;Lists!$B$2,"Outcome date is after report date",IF(AND(OR($G108="Closed - Won",$G108="Closed - Lost"),$K108=""),"Closed lead needs outcome date",IF(AND(OR($G108="Closed - Won",$G108="Closed - Lost"),$L108=""),"Closed lead needs outcome",IF(AND($G108="Closed - Lost",$M108=""),"Closed-lost lead needs lost reason",IF(AND($G108&lt;&gt;"Closed - Won",$G108&lt;&gt;"Closed - Lost",OR($K108&lt;&gt;"",$L108&lt;&gt;"",$M108&lt;&gt;"")),"Open lead has outcome data","")))))))))))</f>
        <v/>
      </c>
      <c r="T108" s="12" t="n"/>
    </row>
    <row r="109" ht="22" customHeight="1">
      <c r="A109" s="8" t="n"/>
      <c r="B109" s="26" t="n"/>
      <c r="C109" s="16" t="n"/>
      <c r="D109" s="16" t="n"/>
      <c r="E109" s="8" t="n"/>
      <c r="F109" s="8" t="n"/>
      <c r="G109" s="8" t="n"/>
      <c r="H109" s="26" t="n"/>
      <c r="I109" s="26" t="n"/>
      <c r="J109" s="16" t="n"/>
      <c r="K109" s="26" t="n"/>
      <c r="L109" s="16" t="n"/>
      <c r="M109" s="16" t="n"/>
      <c r="N109" s="13">
        <f>IF(OR($A109="",$B109="",$B109&gt;Lists!$B$2),"",Lists!$B$2-$B109)</f>
        <v/>
      </c>
      <c r="O109" s="13">
        <f>IF(OR($A109="",$H109="",$H109&gt;Lists!$B$2),"",Lists!$B$2-$H109)</f>
        <v/>
      </c>
      <c r="P109" s="14">
        <f>IF($A109="","",IF(OR($G109="Closed - Won",$G109="Closed - Lost"),"Closed",IF(OR($I109="",$J109=""),"Missing next action",IF($I109&lt;Lists!$B$2,"Overdue",IF($I109&lt;=Lists!$B$2+Lists!$B$4,"Due soon","Scheduled")))))</f>
        <v/>
      </c>
      <c r="Q109" s="14">
        <f>IF($A109="","",IF(OR($G109="Closed - Won",$G109="Closed - Lost"),"Closed",IF($H109="","No contact recorded",IF($H109&gt;Lists!$B$2,"Check date",IF($O109&gt;Lists!$B$3,"Stale","Current")))))</f>
        <v/>
      </c>
      <c r="R109" s="14">
        <f>IF($A109="","",IF($B109="","Missing date added",IF($C109="","Missing lead name",IF($D109="","Missing product interest",IF($E109="","Missing lead source",IF($F109="","Missing owner",IF($G109="","Missing stage",IF(COUNTIF($A$2:$A$201,$A109)&gt;1,"Duplicate Lead ID",""))))))))</f>
        <v/>
      </c>
      <c r="S109" s="14">
        <f>IF($A109="","",IF($B109&gt;Lists!$B$2,"Date added is after report date",IF(AND($H109&lt;&gt;"",$B109&lt;&gt;"",$H109&lt;$B109),"Last contact is before date added",IF($H109&gt;Lists!$B$2,"Last contact is after report date",IF(AND($I109&lt;&gt;"",$B109&lt;&gt;"",$I109&lt;$B109),"Next action is before date added",IF(AND($K109&lt;&gt;"",$B109&lt;&gt;"",$K109&lt;$B109),"Outcome date is before date added",IF($K109&gt;Lists!$B$2,"Outcome date is after report date",IF(AND(OR($G109="Closed - Won",$G109="Closed - Lost"),$K109=""),"Closed lead needs outcome date",IF(AND(OR($G109="Closed - Won",$G109="Closed - Lost"),$L109=""),"Closed lead needs outcome",IF(AND($G109="Closed - Lost",$M109=""),"Closed-lost lead needs lost reason",IF(AND($G109&lt;&gt;"Closed - Won",$G109&lt;&gt;"Closed - Lost",OR($K109&lt;&gt;"",$L109&lt;&gt;"",$M109&lt;&gt;"")),"Open lead has outcome data","")))))))))))</f>
        <v/>
      </c>
      <c r="T109" s="16" t="n"/>
    </row>
    <row r="110" ht="22" customHeight="1">
      <c r="A110" s="6" t="n"/>
      <c r="B110" s="25" t="n"/>
      <c r="C110" s="12" t="n"/>
      <c r="D110" s="12" t="n"/>
      <c r="E110" s="6" t="n"/>
      <c r="F110" s="6" t="n"/>
      <c r="G110" s="6" t="n"/>
      <c r="H110" s="25" t="n"/>
      <c r="I110" s="25" t="n"/>
      <c r="J110" s="12" t="n"/>
      <c r="K110" s="25" t="n"/>
      <c r="L110" s="12" t="n"/>
      <c r="M110" s="12" t="n"/>
      <c r="N110" s="13">
        <f>IF(OR($A110="",$B110="",$B110&gt;Lists!$B$2),"",Lists!$B$2-$B110)</f>
        <v/>
      </c>
      <c r="O110" s="13">
        <f>IF(OR($A110="",$H110="",$H110&gt;Lists!$B$2),"",Lists!$B$2-$H110)</f>
        <v/>
      </c>
      <c r="P110" s="14">
        <f>IF($A110="","",IF(OR($G110="Closed - Won",$G110="Closed - Lost"),"Closed",IF(OR($I110="",$J110=""),"Missing next action",IF($I110&lt;Lists!$B$2,"Overdue",IF($I110&lt;=Lists!$B$2+Lists!$B$4,"Due soon","Scheduled")))))</f>
        <v/>
      </c>
      <c r="Q110" s="14">
        <f>IF($A110="","",IF(OR($G110="Closed - Won",$G110="Closed - Lost"),"Closed",IF($H110="","No contact recorded",IF($H110&gt;Lists!$B$2,"Check date",IF($O110&gt;Lists!$B$3,"Stale","Current")))))</f>
        <v/>
      </c>
      <c r="R110" s="14">
        <f>IF($A110="","",IF($B110="","Missing date added",IF($C110="","Missing lead name",IF($D110="","Missing product interest",IF($E110="","Missing lead source",IF($F110="","Missing owner",IF($G110="","Missing stage",IF(COUNTIF($A$2:$A$201,$A110)&gt;1,"Duplicate Lead ID",""))))))))</f>
        <v/>
      </c>
      <c r="S110" s="14">
        <f>IF($A110="","",IF($B110&gt;Lists!$B$2,"Date added is after report date",IF(AND($H110&lt;&gt;"",$B110&lt;&gt;"",$H110&lt;$B110),"Last contact is before date added",IF($H110&gt;Lists!$B$2,"Last contact is after report date",IF(AND($I110&lt;&gt;"",$B110&lt;&gt;"",$I110&lt;$B110),"Next action is before date added",IF(AND($K110&lt;&gt;"",$B110&lt;&gt;"",$K110&lt;$B110),"Outcome date is before date added",IF($K110&gt;Lists!$B$2,"Outcome date is after report date",IF(AND(OR($G110="Closed - Won",$G110="Closed - Lost"),$K110=""),"Closed lead needs outcome date",IF(AND(OR($G110="Closed - Won",$G110="Closed - Lost"),$L110=""),"Closed lead needs outcome",IF(AND($G110="Closed - Lost",$M110=""),"Closed-lost lead needs lost reason",IF(AND($G110&lt;&gt;"Closed - Won",$G110&lt;&gt;"Closed - Lost",OR($K110&lt;&gt;"",$L110&lt;&gt;"",$M110&lt;&gt;"")),"Open lead has outcome data","")))))))))))</f>
        <v/>
      </c>
      <c r="T110" s="12" t="n"/>
    </row>
    <row r="111" ht="22" customHeight="1">
      <c r="A111" s="8" t="n"/>
      <c r="B111" s="26" t="n"/>
      <c r="C111" s="16" t="n"/>
      <c r="D111" s="16" t="n"/>
      <c r="E111" s="8" t="n"/>
      <c r="F111" s="8" t="n"/>
      <c r="G111" s="8" t="n"/>
      <c r="H111" s="26" t="n"/>
      <c r="I111" s="26" t="n"/>
      <c r="J111" s="16" t="n"/>
      <c r="K111" s="26" t="n"/>
      <c r="L111" s="16" t="n"/>
      <c r="M111" s="16" t="n"/>
      <c r="N111" s="13">
        <f>IF(OR($A111="",$B111="",$B111&gt;Lists!$B$2),"",Lists!$B$2-$B111)</f>
        <v/>
      </c>
      <c r="O111" s="13">
        <f>IF(OR($A111="",$H111="",$H111&gt;Lists!$B$2),"",Lists!$B$2-$H111)</f>
        <v/>
      </c>
      <c r="P111" s="14">
        <f>IF($A111="","",IF(OR($G111="Closed - Won",$G111="Closed - Lost"),"Closed",IF(OR($I111="",$J111=""),"Missing next action",IF($I111&lt;Lists!$B$2,"Overdue",IF($I111&lt;=Lists!$B$2+Lists!$B$4,"Due soon","Scheduled")))))</f>
        <v/>
      </c>
      <c r="Q111" s="14">
        <f>IF($A111="","",IF(OR($G111="Closed - Won",$G111="Closed - Lost"),"Closed",IF($H111="","No contact recorded",IF($H111&gt;Lists!$B$2,"Check date",IF($O111&gt;Lists!$B$3,"Stale","Current")))))</f>
        <v/>
      </c>
      <c r="R111" s="14">
        <f>IF($A111="","",IF($B111="","Missing date added",IF($C111="","Missing lead name",IF($D111="","Missing product interest",IF($E111="","Missing lead source",IF($F111="","Missing owner",IF($G111="","Missing stage",IF(COUNTIF($A$2:$A$201,$A111)&gt;1,"Duplicate Lead ID",""))))))))</f>
        <v/>
      </c>
      <c r="S111" s="14">
        <f>IF($A111="","",IF($B111&gt;Lists!$B$2,"Date added is after report date",IF(AND($H111&lt;&gt;"",$B111&lt;&gt;"",$H111&lt;$B111),"Last contact is before date added",IF($H111&gt;Lists!$B$2,"Last contact is after report date",IF(AND($I111&lt;&gt;"",$B111&lt;&gt;"",$I111&lt;$B111),"Next action is before date added",IF(AND($K111&lt;&gt;"",$B111&lt;&gt;"",$K111&lt;$B111),"Outcome date is before date added",IF($K111&gt;Lists!$B$2,"Outcome date is after report date",IF(AND(OR($G111="Closed - Won",$G111="Closed - Lost"),$K111=""),"Closed lead needs outcome date",IF(AND(OR($G111="Closed - Won",$G111="Closed - Lost"),$L111=""),"Closed lead needs outcome",IF(AND($G111="Closed - Lost",$M111=""),"Closed-lost lead needs lost reason",IF(AND($G111&lt;&gt;"Closed - Won",$G111&lt;&gt;"Closed - Lost",OR($K111&lt;&gt;"",$L111&lt;&gt;"",$M111&lt;&gt;"")),"Open lead has outcome data","")))))))))))</f>
        <v/>
      </c>
      <c r="T111" s="16" t="n"/>
    </row>
    <row r="112" ht="22" customHeight="1">
      <c r="A112" s="6" t="n"/>
      <c r="B112" s="25" t="n"/>
      <c r="C112" s="12" t="n"/>
      <c r="D112" s="12" t="n"/>
      <c r="E112" s="6" t="n"/>
      <c r="F112" s="6" t="n"/>
      <c r="G112" s="6" t="n"/>
      <c r="H112" s="25" t="n"/>
      <c r="I112" s="25" t="n"/>
      <c r="J112" s="12" t="n"/>
      <c r="K112" s="25" t="n"/>
      <c r="L112" s="12" t="n"/>
      <c r="M112" s="12" t="n"/>
      <c r="N112" s="13">
        <f>IF(OR($A112="",$B112="",$B112&gt;Lists!$B$2),"",Lists!$B$2-$B112)</f>
        <v/>
      </c>
      <c r="O112" s="13">
        <f>IF(OR($A112="",$H112="",$H112&gt;Lists!$B$2),"",Lists!$B$2-$H112)</f>
        <v/>
      </c>
      <c r="P112" s="14">
        <f>IF($A112="","",IF(OR($G112="Closed - Won",$G112="Closed - Lost"),"Closed",IF(OR($I112="",$J112=""),"Missing next action",IF($I112&lt;Lists!$B$2,"Overdue",IF($I112&lt;=Lists!$B$2+Lists!$B$4,"Due soon","Scheduled")))))</f>
        <v/>
      </c>
      <c r="Q112" s="14">
        <f>IF($A112="","",IF(OR($G112="Closed - Won",$G112="Closed - Lost"),"Closed",IF($H112="","No contact recorded",IF($H112&gt;Lists!$B$2,"Check date",IF($O112&gt;Lists!$B$3,"Stale","Current")))))</f>
        <v/>
      </c>
      <c r="R112" s="14">
        <f>IF($A112="","",IF($B112="","Missing date added",IF($C112="","Missing lead name",IF($D112="","Missing product interest",IF($E112="","Missing lead source",IF($F112="","Missing owner",IF($G112="","Missing stage",IF(COUNTIF($A$2:$A$201,$A112)&gt;1,"Duplicate Lead ID",""))))))))</f>
        <v/>
      </c>
      <c r="S112" s="14">
        <f>IF($A112="","",IF($B112&gt;Lists!$B$2,"Date added is after report date",IF(AND($H112&lt;&gt;"",$B112&lt;&gt;"",$H112&lt;$B112),"Last contact is before date added",IF($H112&gt;Lists!$B$2,"Last contact is after report date",IF(AND($I112&lt;&gt;"",$B112&lt;&gt;"",$I112&lt;$B112),"Next action is before date added",IF(AND($K112&lt;&gt;"",$B112&lt;&gt;"",$K112&lt;$B112),"Outcome date is before date added",IF($K112&gt;Lists!$B$2,"Outcome date is after report date",IF(AND(OR($G112="Closed - Won",$G112="Closed - Lost"),$K112=""),"Closed lead needs outcome date",IF(AND(OR($G112="Closed - Won",$G112="Closed - Lost"),$L112=""),"Closed lead needs outcome",IF(AND($G112="Closed - Lost",$M112=""),"Closed-lost lead needs lost reason",IF(AND($G112&lt;&gt;"Closed - Won",$G112&lt;&gt;"Closed - Lost",OR($K112&lt;&gt;"",$L112&lt;&gt;"",$M112&lt;&gt;"")),"Open lead has outcome data","")))))))))))</f>
        <v/>
      </c>
      <c r="T112" s="12" t="n"/>
    </row>
    <row r="113" ht="22" customHeight="1">
      <c r="A113" s="8" t="n"/>
      <c r="B113" s="26" t="n"/>
      <c r="C113" s="16" t="n"/>
      <c r="D113" s="16" t="n"/>
      <c r="E113" s="8" t="n"/>
      <c r="F113" s="8" t="n"/>
      <c r="G113" s="8" t="n"/>
      <c r="H113" s="26" t="n"/>
      <c r="I113" s="26" t="n"/>
      <c r="J113" s="16" t="n"/>
      <c r="K113" s="26" t="n"/>
      <c r="L113" s="16" t="n"/>
      <c r="M113" s="16" t="n"/>
      <c r="N113" s="13">
        <f>IF(OR($A113="",$B113="",$B113&gt;Lists!$B$2),"",Lists!$B$2-$B113)</f>
        <v/>
      </c>
      <c r="O113" s="13">
        <f>IF(OR($A113="",$H113="",$H113&gt;Lists!$B$2),"",Lists!$B$2-$H113)</f>
        <v/>
      </c>
      <c r="P113" s="14">
        <f>IF($A113="","",IF(OR($G113="Closed - Won",$G113="Closed - Lost"),"Closed",IF(OR($I113="",$J113=""),"Missing next action",IF($I113&lt;Lists!$B$2,"Overdue",IF($I113&lt;=Lists!$B$2+Lists!$B$4,"Due soon","Scheduled")))))</f>
        <v/>
      </c>
      <c r="Q113" s="14">
        <f>IF($A113="","",IF(OR($G113="Closed - Won",$G113="Closed - Lost"),"Closed",IF($H113="","No contact recorded",IF($H113&gt;Lists!$B$2,"Check date",IF($O113&gt;Lists!$B$3,"Stale","Current")))))</f>
        <v/>
      </c>
      <c r="R113" s="14">
        <f>IF($A113="","",IF($B113="","Missing date added",IF($C113="","Missing lead name",IF($D113="","Missing product interest",IF($E113="","Missing lead source",IF($F113="","Missing owner",IF($G113="","Missing stage",IF(COUNTIF($A$2:$A$201,$A113)&gt;1,"Duplicate Lead ID",""))))))))</f>
        <v/>
      </c>
      <c r="S113" s="14">
        <f>IF($A113="","",IF($B113&gt;Lists!$B$2,"Date added is after report date",IF(AND($H113&lt;&gt;"",$B113&lt;&gt;"",$H113&lt;$B113),"Last contact is before date added",IF($H113&gt;Lists!$B$2,"Last contact is after report date",IF(AND($I113&lt;&gt;"",$B113&lt;&gt;"",$I113&lt;$B113),"Next action is before date added",IF(AND($K113&lt;&gt;"",$B113&lt;&gt;"",$K113&lt;$B113),"Outcome date is before date added",IF($K113&gt;Lists!$B$2,"Outcome date is after report date",IF(AND(OR($G113="Closed - Won",$G113="Closed - Lost"),$K113=""),"Closed lead needs outcome date",IF(AND(OR($G113="Closed - Won",$G113="Closed - Lost"),$L113=""),"Closed lead needs outcome",IF(AND($G113="Closed - Lost",$M113=""),"Closed-lost lead needs lost reason",IF(AND($G113&lt;&gt;"Closed - Won",$G113&lt;&gt;"Closed - Lost",OR($K113&lt;&gt;"",$L113&lt;&gt;"",$M113&lt;&gt;"")),"Open lead has outcome data","")))))))))))</f>
        <v/>
      </c>
      <c r="T113" s="16" t="n"/>
    </row>
    <row r="114" ht="22" customHeight="1">
      <c r="A114" s="6" t="n"/>
      <c r="B114" s="25" t="n"/>
      <c r="C114" s="12" t="n"/>
      <c r="D114" s="12" t="n"/>
      <c r="E114" s="6" t="n"/>
      <c r="F114" s="6" t="n"/>
      <c r="G114" s="6" t="n"/>
      <c r="H114" s="25" t="n"/>
      <c r="I114" s="25" t="n"/>
      <c r="J114" s="12" t="n"/>
      <c r="K114" s="25" t="n"/>
      <c r="L114" s="12" t="n"/>
      <c r="M114" s="12" t="n"/>
      <c r="N114" s="13">
        <f>IF(OR($A114="",$B114="",$B114&gt;Lists!$B$2),"",Lists!$B$2-$B114)</f>
        <v/>
      </c>
      <c r="O114" s="13">
        <f>IF(OR($A114="",$H114="",$H114&gt;Lists!$B$2),"",Lists!$B$2-$H114)</f>
        <v/>
      </c>
      <c r="P114" s="14">
        <f>IF($A114="","",IF(OR($G114="Closed - Won",$G114="Closed - Lost"),"Closed",IF(OR($I114="",$J114=""),"Missing next action",IF($I114&lt;Lists!$B$2,"Overdue",IF($I114&lt;=Lists!$B$2+Lists!$B$4,"Due soon","Scheduled")))))</f>
        <v/>
      </c>
      <c r="Q114" s="14">
        <f>IF($A114="","",IF(OR($G114="Closed - Won",$G114="Closed - Lost"),"Closed",IF($H114="","No contact recorded",IF($H114&gt;Lists!$B$2,"Check date",IF($O114&gt;Lists!$B$3,"Stale","Current")))))</f>
        <v/>
      </c>
      <c r="R114" s="14">
        <f>IF($A114="","",IF($B114="","Missing date added",IF($C114="","Missing lead name",IF($D114="","Missing product interest",IF($E114="","Missing lead source",IF($F114="","Missing owner",IF($G114="","Missing stage",IF(COUNTIF($A$2:$A$201,$A114)&gt;1,"Duplicate Lead ID",""))))))))</f>
        <v/>
      </c>
      <c r="S114" s="14">
        <f>IF($A114="","",IF($B114&gt;Lists!$B$2,"Date added is after report date",IF(AND($H114&lt;&gt;"",$B114&lt;&gt;"",$H114&lt;$B114),"Last contact is before date added",IF($H114&gt;Lists!$B$2,"Last contact is after report date",IF(AND($I114&lt;&gt;"",$B114&lt;&gt;"",$I114&lt;$B114),"Next action is before date added",IF(AND($K114&lt;&gt;"",$B114&lt;&gt;"",$K114&lt;$B114),"Outcome date is before date added",IF($K114&gt;Lists!$B$2,"Outcome date is after report date",IF(AND(OR($G114="Closed - Won",$G114="Closed - Lost"),$K114=""),"Closed lead needs outcome date",IF(AND(OR($G114="Closed - Won",$G114="Closed - Lost"),$L114=""),"Closed lead needs outcome",IF(AND($G114="Closed - Lost",$M114=""),"Closed-lost lead needs lost reason",IF(AND($G114&lt;&gt;"Closed - Won",$G114&lt;&gt;"Closed - Lost",OR($K114&lt;&gt;"",$L114&lt;&gt;"",$M114&lt;&gt;"")),"Open lead has outcome data","")))))))))))</f>
        <v/>
      </c>
      <c r="T114" s="12" t="n"/>
    </row>
    <row r="115" ht="22" customHeight="1">
      <c r="A115" s="8" t="n"/>
      <c r="B115" s="26" t="n"/>
      <c r="C115" s="16" t="n"/>
      <c r="D115" s="16" t="n"/>
      <c r="E115" s="8" t="n"/>
      <c r="F115" s="8" t="n"/>
      <c r="G115" s="8" t="n"/>
      <c r="H115" s="26" t="n"/>
      <c r="I115" s="26" t="n"/>
      <c r="J115" s="16" t="n"/>
      <c r="K115" s="26" t="n"/>
      <c r="L115" s="16" t="n"/>
      <c r="M115" s="16" t="n"/>
      <c r="N115" s="13">
        <f>IF(OR($A115="",$B115="",$B115&gt;Lists!$B$2),"",Lists!$B$2-$B115)</f>
        <v/>
      </c>
      <c r="O115" s="13">
        <f>IF(OR($A115="",$H115="",$H115&gt;Lists!$B$2),"",Lists!$B$2-$H115)</f>
        <v/>
      </c>
      <c r="P115" s="14">
        <f>IF($A115="","",IF(OR($G115="Closed - Won",$G115="Closed - Lost"),"Closed",IF(OR($I115="",$J115=""),"Missing next action",IF($I115&lt;Lists!$B$2,"Overdue",IF($I115&lt;=Lists!$B$2+Lists!$B$4,"Due soon","Scheduled")))))</f>
        <v/>
      </c>
      <c r="Q115" s="14">
        <f>IF($A115="","",IF(OR($G115="Closed - Won",$G115="Closed - Lost"),"Closed",IF($H115="","No contact recorded",IF($H115&gt;Lists!$B$2,"Check date",IF($O115&gt;Lists!$B$3,"Stale","Current")))))</f>
        <v/>
      </c>
      <c r="R115" s="14">
        <f>IF($A115="","",IF($B115="","Missing date added",IF($C115="","Missing lead name",IF($D115="","Missing product interest",IF($E115="","Missing lead source",IF($F115="","Missing owner",IF($G115="","Missing stage",IF(COUNTIF($A$2:$A$201,$A115)&gt;1,"Duplicate Lead ID",""))))))))</f>
        <v/>
      </c>
      <c r="S115" s="14">
        <f>IF($A115="","",IF($B115&gt;Lists!$B$2,"Date added is after report date",IF(AND($H115&lt;&gt;"",$B115&lt;&gt;"",$H115&lt;$B115),"Last contact is before date added",IF($H115&gt;Lists!$B$2,"Last contact is after report date",IF(AND($I115&lt;&gt;"",$B115&lt;&gt;"",$I115&lt;$B115),"Next action is before date added",IF(AND($K115&lt;&gt;"",$B115&lt;&gt;"",$K115&lt;$B115),"Outcome date is before date added",IF($K115&gt;Lists!$B$2,"Outcome date is after report date",IF(AND(OR($G115="Closed - Won",$G115="Closed - Lost"),$K115=""),"Closed lead needs outcome date",IF(AND(OR($G115="Closed - Won",$G115="Closed - Lost"),$L115=""),"Closed lead needs outcome",IF(AND($G115="Closed - Lost",$M115=""),"Closed-lost lead needs lost reason",IF(AND($G115&lt;&gt;"Closed - Won",$G115&lt;&gt;"Closed - Lost",OR($K115&lt;&gt;"",$L115&lt;&gt;"",$M115&lt;&gt;"")),"Open lead has outcome data","")))))))))))</f>
        <v/>
      </c>
      <c r="T115" s="16" t="n"/>
    </row>
    <row r="116" ht="22" customHeight="1">
      <c r="A116" s="6" t="n"/>
      <c r="B116" s="25" t="n"/>
      <c r="C116" s="12" t="n"/>
      <c r="D116" s="12" t="n"/>
      <c r="E116" s="6" t="n"/>
      <c r="F116" s="6" t="n"/>
      <c r="G116" s="6" t="n"/>
      <c r="H116" s="25" t="n"/>
      <c r="I116" s="25" t="n"/>
      <c r="J116" s="12" t="n"/>
      <c r="K116" s="25" t="n"/>
      <c r="L116" s="12" t="n"/>
      <c r="M116" s="12" t="n"/>
      <c r="N116" s="13">
        <f>IF(OR($A116="",$B116="",$B116&gt;Lists!$B$2),"",Lists!$B$2-$B116)</f>
        <v/>
      </c>
      <c r="O116" s="13">
        <f>IF(OR($A116="",$H116="",$H116&gt;Lists!$B$2),"",Lists!$B$2-$H116)</f>
        <v/>
      </c>
      <c r="P116" s="14">
        <f>IF($A116="","",IF(OR($G116="Closed - Won",$G116="Closed - Lost"),"Closed",IF(OR($I116="",$J116=""),"Missing next action",IF($I116&lt;Lists!$B$2,"Overdue",IF($I116&lt;=Lists!$B$2+Lists!$B$4,"Due soon","Scheduled")))))</f>
        <v/>
      </c>
      <c r="Q116" s="14">
        <f>IF($A116="","",IF(OR($G116="Closed - Won",$G116="Closed - Lost"),"Closed",IF($H116="","No contact recorded",IF($H116&gt;Lists!$B$2,"Check date",IF($O116&gt;Lists!$B$3,"Stale","Current")))))</f>
        <v/>
      </c>
      <c r="R116" s="14">
        <f>IF($A116="","",IF($B116="","Missing date added",IF($C116="","Missing lead name",IF($D116="","Missing product interest",IF($E116="","Missing lead source",IF($F116="","Missing owner",IF($G116="","Missing stage",IF(COUNTIF($A$2:$A$201,$A116)&gt;1,"Duplicate Lead ID",""))))))))</f>
        <v/>
      </c>
      <c r="S116" s="14">
        <f>IF($A116="","",IF($B116&gt;Lists!$B$2,"Date added is after report date",IF(AND($H116&lt;&gt;"",$B116&lt;&gt;"",$H116&lt;$B116),"Last contact is before date added",IF($H116&gt;Lists!$B$2,"Last contact is after report date",IF(AND($I116&lt;&gt;"",$B116&lt;&gt;"",$I116&lt;$B116),"Next action is before date added",IF(AND($K116&lt;&gt;"",$B116&lt;&gt;"",$K116&lt;$B116),"Outcome date is before date added",IF($K116&gt;Lists!$B$2,"Outcome date is after report date",IF(AND(OR($G116="Closed - Won",$G116="Closed - Lost"),$K116=""),"Closed lead needs outcome date",IF(AND(OR($G116="Closed - Won",$G116="Closed - Lost"),$L116=""),"Closed lead needs outcome",IF(AND($G116="Closed - Lost",$M116=""),"Closed-lost lead needs lost reason",IF(AND($G116&lt;&gt;"Closed - Won",$G116&lt;&gt;"Closed - Lost",OR($K116&lt;&gt;"",$L116&lt;&gt;"",$M116&lt;&gt;"")),"Open lead has outcome data","")))))))))))</f>
        <v/>
      </c>
      <c r="T116" s="12" t="n"/>
    </row>
    <row r="117" ht="22" customHeight="1">
      <c r="A117" s="8" t="n"/>
      <c r="B117" s="26" t="n"/>
      <c r="C117" s="16" t="n"/>
      <c r="D117" s="16" t="n"/>
      <c r="E117" s="8" t="n"/>
      <c r="F117" s="8" t="n"/>
      <c r="G117" s="8" t="n"/>
      <c r="H117" s="26" t="n"/>
      <c r="I117" s="26" t="n"/>
      <c r="J117" s="16" t="n"/>
      <c r="K117" s="26" t="n"/>
      <c r="L117" s="16" t="n"/>
      <c r="M117" s="16" t="n"/>
      <c r="N117" s="13">
        <f>IF(OR($A117="",$B117="",$B117&gt;Lists!$B$2),"",Lists!$B$2-$B117)</f>
        <v/>
      </c>
      <c r="O117" s="13">
        <f>IF(OR($A117="",$H117="",$H117&gt;Lists!$B$2),"",Lists!$B$2-$H117)</f>
        <v/>
      </c>
      <c r="P117" s="14">
        <f>IF($A117="","",IF(OR($G117="Closed - Won",$G117="Closed - Lost"),"Closed",IF(OR($I117="",$J117=""),"Missing next action",IF($I117&lt;Lists!$B$2,"Overdue",IF($I117&lt;=Lists!$B$2+Lists!$B$4,"Due soon","Scheduled")))))</f>
        <v/>
      </c>
      <c r="Q117" s="14">
        <f>IF($A117="","",IF(OR($G117="Closed - Won",$G117="Closed - Lost"),"Closed",IF($H117="","No contact recorded",IF($H117&gt;Lists!$B$2,"Check date",IF($O117&gt;Lists!$B$3,"Stale","Current")))))</f>
        <v/>
      </c>
      <c r="R117" s="14">
        <f>IF($A117="","",IF($B117="","Missing date added",IF($C117="","Missing lead name",IF($D117="","Missing product interest",IF($E117="","Missing lead source",IF($F117="","Missing owner",IF($G117="","Missing stage",IF(COUNTIF($A$2:$A$201,$A117)&gt;1,"Duplicate Lead ID",""))))))))</f>
        <v/>
      </c>
      <c r="S117" s="14">
        <f>IF($A117="","",IF($B117&gt;Lists!$B$2,"Date added is after report date",IF(AND($H117&lt;&gt;"",$B117&lt;&gt;"",$H117&lt;$B117),"Last contact is before date added",IF($H117&gt;Lists!$B$2,"Last contact is after report date",IF(AND($I117&lt;&gt;"",$B117&lt;&gt;"",$I117&lt;$B117),"Next action is before date added",IF(AND($K117&lt;&gt;"",$B117&lt;&gt;"",$K117&lt;$B117),"Outcome date is before date added",IF($K117&gt;Lists!$B$2,"Outcome date is after report date",IF(AND(OR($G117="Closed - Won",$G117="Closed - Lost"),$K117=""),"Closed lead needs outcome date",IF(AND(OR($G117="Closed - Won",$G117="Closed - Lost"),$L117=""),"Closed lead needs outcome",IF(AND($G117="Closed - Lost",$M117=""),"Closed-lost lead needs lost reason",IF(AND($G117&lt;&gt;"Closed - Won",$G117&lt;&gt;"Closed - Lost",OR($K117&lt;&gt;"",$L117&lt;&gt;"",$M117&lt;&gt;"")),"Open lead has outcome data","")))))))))))</f>
        <v/>
      </c>
      <c r="T117" s="16" t="n"/>
    </row>
    <row r="118" ht="22" customHeight="1">
      <c r="A118" s="6" t="n"/>
      <c r="B118" s="25" t="n"/>
      <c r="C118" s="12" t="n"/>
      <c r="D118" s="12" t="n"/>
      <c r="E118" s="6" t="n"/>
      <c r="F118" s="6" t="n"/>
      <c r="G118" s="6" t="n"/>
      <c r="H118" s="25" t="n"/>
      <c r="I118" s="25" t="n"/>
      <c r="J118" s="12" t="n"/>
      <c r="K118" s="25" t="n"/>
      <c r="L118" s="12" t="n"/>
      <c r="M118" s="12" t="n"/>
      <c r="N118" s="13">
        <f>IF(OR($A118="",$B118="",$B118&gt;Lists!$B$2),"",Lists!$B$2-$B118)</f>
        <v/>
      </c>
      <c r="O118" s="13">
        <f>IF(OR($A118="",$H118="",$H118&gt;Lists!$B$2),"",Lists!$B$2-$H118)</f>
        <v/>
      </c>
      <c r="P118" s="14">
        <f>IF($A118="","",IF(OR($G118="Closed - Won",$G118="Closed - Lost"),"Closed",IF(OR($I118="",$J118=""),"Missing next action",IF($I118&lt;Lists!$B$2,"Overdue",IF($I118&lt;=Lists!$B$2+Lists!$B$4,"Due soon","Scheduled")))))</f>
        <v/>
      </c>
      <c r="Q118" s="14">
        <f>IF($A118="","",IF(OR($G118="Closed - Won",$G118="Closed - Lost"),"Closed",IF($H118="","No contact recorded",IF($H118&gt;Lists!$B$2,"Check date",IF($O118&gt;Lists!$B$3,"Stale","Current")))))</f>
        <v/>
      </c>
      <c r="R118" s="14">
        <f>IF($A118="","",IF($B118="","Missing date added",IF($C118="","Missing lead name",IF($D118="","Missing product interest",IF($E118="","Missing lead source",IF($F118="","Missing owner",IF($G118="","Missing stage",IF(COUNTIF($A$2:$A$201,$A118)&gt;1,"Duplicate Lead ID",""))))))))</f>
        <v/>
      </c>
      <c r="S118" s="14">
        <f>IF($A118="","",IF($B118&gt;Lists!$B$2,"Date added is after report date",IF(AND($H118&lt;&gt;"",$B118&lt;&gt;"",$H118&lt;$B118),"Last contact is before date added",IF($H118&gt;Lists!$B$2,"Last contact is after report date",IF(AND($I118&lt;&gt;"",$B118&lt;&gt;"",$I118&lt;$B118),"Next action is before date added",IF(AND($K118&lt;&gt;"",$B118&lt;&gt;"",$K118&lt;$B118),"Outcome date is before date added",IF($K118&gt;Lists!$B$2,"Outcome date is after report date",IF(AND(OR($G118="Closed - Won",$G118="Closed - Lost"),$K118=""),"Closed lead needs outcome date",IF(AND(OR($G118="Closed - Won",$G118="Closed - Lost"),$L118=""),"Closed lead needs outcome",IF(AND($G118="Closed - Lost",$M118=""),"Closed-lost lead needs lost reason",IF(AND($G118&lt;&gt;"Closed - Won",$G118&lt;&gt;"Closed - Lost",OR($K118&lt;&gt;"",$L118&lt;&gt;"",$M118&lt;&gt;"")),"Open lead has outcome data","")))))))))))</f>
        <v/>
      </c>
      <c r="T118" s="12" t="n"/>
    </row>
    <row r="119" ht="22" customHeight="1">
      <c r="A119" s="8" t="n"/>
      <c r="B119" s="26" t="n"/>
      <c r="C119" s="16" t="n"/>
      <c r="D119" s="16" t="n"/>
      <c r="E119" s="8" t="n"/>
      <c r="F119" s="8" t="n"/>
      <c r="G119" s="8" t="n"/>
      <c r="H119" s="26" t="n"/>
      <c r="I119" s="26" t="n"/>
      <c r="J119" s="16" t="n"/>
      <c r="K119" s="26" t="n"/>
      <c r="L119" s="16" t="n"/>
      <c r="M119" s="16" t="n"/>
      <c r="N119" s="13">
        <f>IF(OR($A119="",$B119="",$B119&gt;Lists!$B$2),"",Lists!$B$2-$B119)</f>
        <v/>
      </c>
      <c r="O119" s="13">
        <f>IF(OR($A119="",$H119="",$H119&gt;Lists!$B$2),"",Lists!$B$2-$H119)</f>
        <v/>
      </c>
      <c r="P119" s="14">
        <f>IF($A119="","",IF(OR($G119="Closed - Won",$G119="Closed - Lost"),"Closed",IF(OR($I119="",$J119=""),"Missing next action",IF($I119&lt;Lists!$B$2,"Overdue",IF($I119&lt;=Lists!$B$2+Lists!$B$4,"Due soon","Scheduled")))))</f>
        <v/>
      </c>
      <c r="Q119" s="14">
        <f>IF($A119="","",IF(OR($G119="Closed - Won",$G119="Closed - Lost"),"Closed",IF($H119="","No contact recorded",IF($H119&gt;Lists!$B$2,"Check date",IF($O119&gt;Lists!$B$3,"Stale","Current")))))</f>
        <v/>
      </c>
      <c r="R119" s="14">
        <f>IF($A119="","",IF($B119="","Missing date added",IF($C119="","Missing lead name",IF($D119="","Missing product interest",IF($E119="","Missing lead source",IF($F119="","Missing owner",IF($G119="","Missing stage",IF(COUNTIF($A$2:$A$201,$A119)&gt;1,"Duplicate Lead ID",""))))))))</f>
        <v/>
      </c>
      <c r="S119" s="14">
        <f>IF($A119="","",IF($B119&gt;Lists!$B$2,"Date added is after report date",IF(AND($H119&lt;&gt;"",$B119&lt;&gt;"",$H119&lt;$B119),"Last contact is before date added",IF($H119&gt;Lists!$B$2,"Last contact is after report date",IF(AND($I119&lt;&gt;"",$B119&lt;&gt;"",$I119&lt;$B119),"Next action is before date added",IF(AND($K119&lt;&gt;"",$B119&lt;&gt;"",$K119&lt;$B119),"Outcome date is before date added",IF($K119&gt;Lists!$B$2,"Outcome date is after report date",IF(AND(OR($G119="Closed - Won",$G119="Closed - Lost"),$K119=""),"Closed lead needs outcome date",IF(AND(OR($G119="Closed - Won",$G119="Closed - Lost"),$L119=""),"Closed lead needs outcome",IF(AND($G119="Closed - Lost",$M119=""),"Closed-lost lead needs lost reason",IF(AND($G119&lt;&gt;"Closed - Won",$G119&lt;&gt;"Closed - Lost",OR($K119&lt;&gt;"",$L119&lt;&gt;"",$M119&lt;&gt;"")),"Open lead has outcome data","")))))))))))</f>
        <v/>
      </c>
      <c r="T119" s="16" t="n"/>
    </row>
    <row r="120" ht="22" customHeight="1">
      <c r="A120" s="6" t="n"/>
      <c r="B120" s="25" t="n"/>
      <c r="C120" s="12" t="n"/>
      <c r="D120" s="12" t="n"/>
      <c r="E120" s="6" t="n"/>
      <c r="F120" s="6" t="n"/>
      <c r="G120" s="6" t="n"/>
      <c r="H120" s="25" t="n"/>
      <c r="I120" s="25" t="n"/>
      <c r="J120" s="12" t="n"/>
      <c r="K120" s="25" t="n"/>
      <c r="L120" s="12" t="n"/>
      <c r="M120" s="12" t="n"/>
      <c r="N120" s="13">
        <f>IF(OR($A120="",$B120="",$B120&gt;Lists!$B$2),"",Lists!$B$2-$B120)</f>
        <v/>
      </c>
      <c r="O120" s="13">
        <f>IF(OR($A120="",$H120="",$H120&gt;Lists!$B$2),"",Lists!$B$2-$H120)</f>
        <v/>
      </c>
      <c r="P120" s="14">
        <f>IF($A120="","",IF(OR($G120="Closed - Won",$G120="Closed - Lost"),"Closed",IF(OR($I120="",$J120=""),"Missing next action",IF($I120&lt;Lists!$B$2,"Overdue",IF($I120&lt;=Lists!$B$2+Lists!$B$4,"Due soon","Scheduled")))))</f>
        <v/>
      </c>
      <c r="Q120" s="14">
        <f>IF($A120="","",IF(OR($G120="Closed - Won",$G120="Closed - Lost"),"Closed",IF($H120="","No contact recorded",IF($H120&gt;Lists!$B$2,"Check date",IF($O120&gt;Lists!$B$3,"Stale","Current")))))</f>
        <v/>
      </c>
      <c r="R120" s="14">
        <f>IF($A120="","",IF($B120="","Missing date added",IF($C120="","Missing lead name",IF($D120="","Missing product interest",IF($E120="","Missing lead source",IF($F120="","Missing owner",IF($G120="","Missing stage",IF(COUNTIF($A$2:$A$201,$A120)&gt;1,"Duplicate Lead ID",""))))))))</f>
        <v/>
      </c>
      <c r="S120" s="14">
        <f>IF($A120="","",IF($B120&gt;Lists!$B$2,"Date added is after report date",IF(AND($H120&lt;&gt;"",$B120&lt;&gt;"",$H120&lt;$B120),"Last contact is before date added",IF($H120&gt;Lists!$B$2,"Last contact is after report date",IF(AND($I120&lt;&gt;"",$B120&lt;&gt;"",$I120&lt;$B120),"Next action is before date added",IF(AND($K120&lt;&gt;"",$B120&lt;&gt;"",$K120&lt;$B120),"Outcome date is before date added",IF($K120&gt;Lists!$B$2,"Outcome date is after report date",IF(AND(OR($G120="Closed - Won",$G120="Closed - Lost"),$K120=""),"Closed lead needs outcome date",IF(AND(OR($G120="Closed - Won",$G120="Closed - Lost"),$L120=""),"Closed lead needs outcome",IF(AND($G120="Closed - Lost",$M120=""),"Closed-lost lead needs lost reason",IF(AND($G120&lt;&gt;"Closed - Won",$G120&lt;&gt;"Closed - Lost",OR($K120&lt;&gt;"",$L120&lt;&gt;"",$M120&lt;&gt;"")),"Open lead has outcome data","")))))))))))</f>
        <v/>
      </c>
      <c r="T120" s="12" t="n"/>
    </row>
    <row r="121" ht="22" customHeight="1">
      <c r="A121" s="8" t="n"/>
      <c r="B121" s="26" t="n"/>
      <c r="C121" s="16" t="n"/>
      <c r="D121" s="16" t="n"/>
      <c r="E121" s="8" t="n"/>
      <c r="F121" s="8" t="n"/>
      <c r="G121" s="8" t="n"/>
      <c r="H121" s="26" t="n"/>
      <c r="I121" s="26" t="n"/>
      <c r="J121" s="16" t="n"/>
      <c r="K121" s="26" t="n"/>
      <c r="L121" s="16" t="n"/>
      <c r="M121" s="16" t="n"/>
      <c r="N121" s="13">
        <f>IF(OR($A121="",$B121="",$B121&gt;Lists!$B$2),"",Lists!$B$2-$B121)</f>
        <v/>
      </c>
      <c r="O121" s="13">
        <f>IF(OR($A121="",$H121="",$H121&gt;Lists!$B$2),"",Lists!$B$2-$H121)</f>
        <v/>
      </c>
      <c r="P121" s="14">
        <f>IF($A121="","",IF(OR($G121="Closed - Won",$G121="Closed - Lost"),"Closed",IF(OR($I121="",$J121=""),"Missing next action",IF($I121&lt;Lists!$B$2,"Overdue",IF($I121&lt;=Lists!$B$2+Lists!$B$4,"Due soon","Scheduled")))))</f>
        <v/>
      </c>
      <c r="Q121" s="14">
        <f>IF($A121="","",IF(OR($G121="Closed - Won",$G121="Closed - Lost"),"Closed",IF($H121="","No contact recorded",IF($H121&gt;Lists!$B$2,"Check date",IF($O121&gt;Lists!$B$3,"Stale","Current")))))</f>
        <v/>
      </c>
      <c r="R121" s="14">
        <f>IF($A121="","",IF($B121="","Missing date added",IF($C121="","Missing lead name",IF($D121="","Missing product interest",IF($E121="","Missing lead source",IF($F121="","Missing owner",IF($G121="","Missing stage",IF(COUNTIF($A$2:$A$201,$A121)&gt;1,"Duplicate Lead ID",""))))))))</f>
        <v/>
      </c>
      <c r="S121" s="14">
        <f>IF($A121="","",IF($B121&gt;Lists!$B$2,"Date added is after report date",IF(AND($H121&lt;&gt;"",$B121&lt;&gt;"",$H121&lt;$B121),"Last contact is before date added",IF($H121&gt;Lists!$B$2,"Last contact is after report date",IF(AND($I121&lt;&gt;"",$B121&lt;&gt;"",$I121&lt;$B121),"Next action is before date added",IF(AND($K121&lt;&gt;"",$B121&lt;&gt;"",$K121&lt;$B121),"Outcome date is before date added",IF($K121&gt;Lists!$B$2,"Outcome date is after report date",IF(AND(OR($G121="Closed - Won",$G121="Closed - Lost"),$K121=""),"Closed lead needs outcome date",IF(AND(OR($G121="Closed - Won",$G121="Closed - Lost"),$L121=""),"Closed lead needs outcome",IF(AND($G121="Closed - Lost",$M121=""),"Closed-lost lead needs lost reason",IF(AND($G121&lt;&gt;"Closed - Won",$G121&lt;&gt;"Closed - Lost",OR($K121&lt;&gt;"",$L121&lt;&gt;"",$M121&lt;&gt;"")),"Open lead has outcome data","")))))))))))</f>
        <v/>
      </c>
      <c r="T121" s="16" t="n"/>
    </row>
    <row r="122" ht="22" customHeight="1">
      <c r="A122" s="6" t="n"/>
      <c r="B122" s="25" t="n"/>
      <c r="C122" s="12" t="n"/>
      <c r="D122" s="12" t="n"/>
      <c r="E122" s="6" t="n"/>
      <c r="F122" s="6" t="n"/>
      <c r="G122" s="6" t="n"/>
      <c r="H122" s="25" t="n"/>
      <c r="I122" s="25" t="n"/>
      <c r="J122" s="12" t="n"/>
      <c r="K122" s="25" t="n"/>
      <c r="L122" s="12" t="n"/>
      <c r="M122" s="12" t="n"/>
      <c r="N122" s="13">
        <f>IF(OR($A122="",$B122="",$B122&gt;Lists!$B$2),"",Lists!$B$2-$B122)</f>
        <v/>
      </c>
      <c r="O122" s="13">
        <f>IF(OR($A122="",$H122="",$H122&gt;Lists!$B$2),"",Lists!$B$2-$H122)</f>
        <v/>
      </c>
      <c r="P122" s="14">
        <f>IF($A122="","",IF(OR($G122="Closed - Won",$G122="Closed - Lost"),"Closed",IF(OR($I122="",$J122=""),"Missing next action",IF($I122&lt;Lists!$B$2,"Overdue",IF($I122&lt;=Lists!$B$2+Lists!$B$4,"Due soon","Scheduled")))))</f>
        <v/>
      </c>
      <c r="Q122" s="14">
        <f>IF($A122="","",IF(OR($G122="Closed - Won",$G122="Closed - Lost"),"Closed",IF($H122="","No contact recorded",IF($H122&gt;Lists!$B$2,"Check date",IF($O122&gt;Lists!$B$3,"Stale","Current")))))</f>
        <v/>
      </c>
      <c r="R122" s="14">
        <f>IF($A122="","",IF($B122="","Missing date added",IF($C122="","Missing lead name",IF($D122="","Missing product interest",IF($E122="","Missing lead source",IF($F122="","Missing owner",IF($G122="","Missing stage",IF(COUNTIF($A$2:$A$201,$A122)&gt;1,"Duplicate Lead ID",""))))))))</f>
        <v/>
      </c>
      <c r="S122" s="14">
        <f>IF($A122="","",IF($B122&gt;Lists!$B$2,"Date added is after report date",IF(AND($H122&lt;&gt;"",$B122&lt;&gt;"",$H122&lt;$B122),"Last contact is before date added",IF($H122&gt;Lists!$B$2,"Last contact is after report date",IF(AND($I122&lt;&gt;"",$B122&lt;&gt;"",$I122&lt;$B122),"Next action is before date added",IF(AND($K122&lt;&gt;"",$B122&lt;&gt;"",$K122&lt;$B122),"Outcome date is before date added",IF($K122&gt;Lists!$B$2,"Outcome date is after report date",IF(AND(OR($G122="Closed - Won",$G122="Closed - Lost"),$K122=""),"Closed lead needs outcome date",IF(AND(OR($G122="Closed - Won",$G122="Closed - Lost"),$L122=""),"Closed lead needs outcome",IF(AND($G122="Closed - Lost",$M122=""),"Closed-lost lead needs lost reason",IF(AND($G122&lt;&gt;"Closed - Won",$G122&lt;&gt;"Closed - Lost",OR($K122&lt;&gt;"",$L122&lt;&gt;"",$M122&lt;&gt;"")),"Open lead has outcome data","")))))))))))</f>
        <v/>
      </c>
      <c r="T122" s="12" t="n"/>
    </row>
    <row r="123" ht="22" customHeight="1">
      <c r="A123" s="8" t="n"/>
      <c r="B123" s="26" t="n"/>
      <c r="C123" s="16" t="n"/>
      <c r="D123" s="16" t="n"/>
      <c r="E123" s="8" t="n"/>
      <c r="F123" s="8" t="n"/>
      <c r="G123" s="8" t="n"/>
      <c r="H123" s="26" t="n"/>
      <c r="I123" s="26" t="n"/>
      <c r="J123" s="16" t="n"/>
      <c r="K123" s="26" t="n"/>
      <c r="L123" s="16" t="n"/>
      <c r="M123" s="16" t="n"/>
      <c r="N123" s="13">
        <f>IF(OR($A123="",$B123="",$B123&gt;Lists!$B$2),"",Lists!$B$2-$B123)</f>
        <v/>
      </c>
      <c r="O123" s="13">
        <f>IF(OR($A123="",$H123="",$H123&gt;Lists!$B$2),"",Lists!$B$2-$H123)</f>
        <v/>
      </c>
      <c r="P123" s="14">
        <f>IF($A123="","",IF(OR($G123="Closed - Won",$G123="Closed - Lost"),"Closed",IF(OR($I123="",$J123=""),"Missing next action",IF($I123&lt;Lists!$B$2,"Overdue",IF($I123&lt;=Lists!$B$2+Lists!$B$4,"Due soon","Scheduled")))))</f>
        <v/>
      </c>
      <c r="Q123" s="14">
        <f>IF($A123="","",IF(OR($G123="Closed - Won",$G123="Closed - Lost"),"Closed",IF($H123="","No contact recorded",IF($H123&gt;Lists!$B$2,"Check date",IF($O123&gt;Lists!$B$3,"Stale","Current")))))</f>
        <v/>
      </c>
      <c r="R123" s="14">
        <f>IF($A123="","",IF($B123="","Missing date added",IF($C123="","Missing lead name",IF($D123="","Missing product interest",IF($E123="","Missing lead source",IF($F123="","Missing owner",IF($G123="","Missing stage",IF(COUNTIF($A$2:$A$201,$A123)&gt;1,"Duplicate Lead ID",""))))))))</f>
        <v/>
      </c>
      <c r="S123" s="14">
        <f>IF($A123="","",IF($B123&gt;Lists!$B$2,"Date added is after report date",IF(AND($H123&lt;&gt;"",$B123&lt;&gt;"",$H123&lt;$B123),"Last contact is before date added",IF($H123&gt;Lists!$B$2,"Last contact is after report date",IF(AND($I123&lt;&gt;"",$B123&lt;&gt;"",$I123&lt;$B123),"Next action is before date added",IF(AND($K123&lt;&gt;"",$B123&lt;&gt;"",$K123&lt;$B123),"Outcome date is before date added",IF($K123&gt;Lists!$B$2,"Outcome date is after report date",IF(AND(OR($G123="Closed - Won",$G123="Closed - Lost"),$K123=""),"Closed lead needs outcome date",IF(AND(OR($G123="Closed - Won",$G123="Closed - Lost"),$L123=""),"Closed lead needs outcome",IF(AND($G123="Closed - Lost",$M123=""),"Closed-lost lead needs lost reason",IF(AND($G123&lt;&gt;"Closed - Won",$G123&lt;&gt;"Closed - Lost",OR($K123&lt;&gt;"",$L123&lt;&gt;"",$M123&lt;&gt;"")),"Open lead has outcome data","")))))))))))</f>
        <v/>
      </c>
      <c r="T123" s="16" t="n"/>
    </row>
    <row r="124" ht="22" customHeight="1">
      <c r="A124" s="6" t="n"/>
      <c r="B124" s="25" t="n"/>
      <c r="C124" s="12" t="n"/>
      <c r="D124" s="12" t="n"/>
      <c r="E124" s="6" t="n"/>
      <c r="F124" s="6" t="n"/>
      <c r="G124" s="6" t="n"/>
      <c r="H124" s="25" t="n"/>
      <c r="I124" s="25" t="n"/>
      <c r="J124" s="12" t="n"/>
      <c r="K124" s="25" t="n"/>
      <c r="L124" s="12" t="n"/>
      <c r="M124" s="12" t="n"/>
      <c r="N124" s="13">
        <f>IF(OR($A124="",$B124="",$B124&gt;Lists!$B$2),"",Lists!$B$2-$B124)</f>
        <v/>
      </c>
      <c r="O124" s="13">
        <f>IF(OR($A124="",$H124="",$H124&gt;Lists!$B$2),"",Lists!$B$2-$H124)</f>
        <v/>
      </c>
      <c r="P124" s="14">
        <f>IF($A124="","",IF(OR($G124="Closed - Won",$G124="Closed - Lost"),"Closed",IF(OR($I124="",$J124=""),"Missing next action",IF($I124&lt;Lists!$B$2,"Overdue",IF($I124&lt;=Lists!$B$2+Lists!$B$4,"Due soon","Scheduled")))))</f>
        <v/>
      </c>
      <c r="Q124" s="14">
        <f>IF($A124="","",IF(OR($G124="Closed - Won",$G124="Closed - Lost"),"Closed",IF($H124="","No contact recorded",IF($H124&gt;Lists!$B$2,"Check date",IF($O124&gt;Lists!$B$3,"Stale","Current")))))</f>
        <v/>
      </c>
      <c r="R124" s="14">
        <f>IF($A124="","",IF($B124="","Missing date added",IF($C124="","Missing lead name",IF($D124="","Missing product interest",IF($E124="","Missing lead source",IF($F124="","Missing owner",IF($G124="","Missing stage",IF(COUNTIF($A$2:$A$201,$A124)&gt;1,"Duplicate Lead ID",""))))))))</f>
        <v/>
      </c>
      <c r="S124" s="14">
        <f>IF($A124="","",IF($B124&gt;Lists!$B$2,"Date added is after report date",IF(AND($H124&lt;&gt;"",$B124&lt;&gt;"",$H124&lt;$B124),"Last contact is before date added",IF($H124&gt;Lists!$B$2,"Last contact is after report date",IF(AND($I124&lt;&gt;"",$B124&lt;&gt;"",$I124&lt;$B124),"Next action is before date added",IF(AND($K124&lt;&gt;"",$B124&lt;&gt;"",$K124&lt;$B124),"Outcome date is before date added",IF($K124&gt;Lists!$B$2,"Outcome date is after report date",IF(AND(OR($G124="Closed - Won",$G124="Closed - Lost"),$K124=""),"Closed lead needs outcome date",IF(AND(OR($G124="Closed - Won",$G124="Closed - Lost"),$L124=""),"Closed lead needs outcome",IF(AND($G124="Closed - Lost",$M124=""),"Closed-lost lead needs lost reason",IF(AND($G124&lt;&gt;"Closed - Won",$G124&lt;&gt;"Closed - Lost",OR($K124&lt;&gt;"",$L124&lt;&gt;"",$M124&lt;&gt;"")),"Open lead has outcome data","")))))))))))</f>
        <v/>
      </c>
      <c r="T124" s="12" t="n"/>
    </row>
    <row r="125" ht="22" customHeight="1">
      <c r="A125" s="8" t="n"/>
      <c r="B125" s="26" t="n"/>
      <c r="C125" s="16" t="n"/>
      <c r="D125" s="16" t="n"/>
      <c r="E125" s="8" t="n"/>
      <c r="F125" s="8" t="n"/>
      <c r="G125" s="8" t="n"/>
      <c r="H125" s="26" t="n"/>
      <c r="I125" s="26" t="n"/>
      <c r="J125" s="16" t="n"/>
      <c r="K125" s="26" t="n"/>
      <c r="L125" s="16" t="n"/>
      <c r="M125" s="16" t="n"/>
      <c r="N125" s="13">
        <f>IF(OR($A125="",$B125="",$B125&gt;Lists!$B$2),"",Lists!$B$2-$B125)</f>
        <v/>
      </c>
      <c r="O125" s="13">
        <f>IF(OR($A125="",$H125="",$H125&gt;Lists!$B$2),"",Lists!$B$2-$H125)</f>
        <v/>
      </c>
      <c r="P125" s="14">
        <f>IF($A125="","",IF(OR($G125="Closed - Won",$G125="Closed - Lost"),"Closed",IF(OR($I125="",$J125=""),"Missing next action",IF($I125&lt;Lists!$B$2,"Overdue",IF($I125&lt;=Lists!$B$2+Lists!$B$4,"Due soon","Scheduled")))))</f>
        <v/>
      </c>
      <c r="Q125" s="14">
        <f>IF($A125="","",IF(OR($G125="Closed - Won",$G125="Closed - Lost"),"Closed",IF($H125="","No contact recorded",IF($H125&gt;Lists!$B$2,"Check date",IF($O125&gt;Lists!$B$3,"Stale","Current")))))</f>
        <v/>
      </c>
      <c r="R125" s="14">
        <f>IF($A125="","",IF($B125="","Missing date added",IF($C125="","Missing lead name",IF($D125="","Missing product interest",IF($E125="","Missing lead source",IF($F125="","Missing owner",IF($G125="","Missing stage",IF(COUNTIF($A$2:$A$201,$A125)&gt;1,"Duplicate Lead ID",""))))))))</f>
        <v/>
      </c>
      <c r="S125" s="14">
        <f>IF($A125="","",IF($B125&gt;Lists!$B$2,"Date added is after report date",IF(AND($H125&lt;&gt;"",$B125&lt;&gt;"",$H125&lt;$B125),"Last contact is before date added",IF($H125&gt;Lists!$B$2,"Last contact is after report date",IF(AND($I125&lt;&gt;"",$B125&lt;&gt;"",$I125&lt;$B125),"Next action is before date added",IF(AND($K125&lt;&gt;"",$B125&lt;&gt;"",$K125&lt;$B125),"Outcome date is before date added",IF($K125&gt;Lists!$B$2,"Outcome date is after report date",IF(AND(OR($G125="Closed - Won",$G125="Closed - Lost"),$K125=""),"Closed lead needs outcome date",IF(AND(OR($G125="Closed - Won",$G125="Closed - Lost"),$L125=""),"Closed lead needs outcome",IF(AND($G125="Closed - Lost",$M125=""),"Closed-lost lead needs lost reason",IF(AND($G125&lt;&gt;"Closed - Won",$G125&lt;&gt;"Closed - Lost",OR($K125&lt;&gt;"",$L125&lt;&gt;"",$M125&lt;&gt;"")),"Open lead has outcome data","")))))))))))</f>
        <v/>
      </c>
      <c r="T125" s="16" t="n"/>
    </row>
    <row r="126" ht="22" customHeight="1">
      <c r="A126" s="6" t="n"/>
      <c r="B126" s="25" t="n"/>
      <c r="C126" s="12" t="n"/>
      <c r="D126" s="12" t="n"/>
      <c r="E126" s="6" t="n"/>
      <c r="F126" s="6" t="n"/>
      <c r="G126" s="6" t="n"/>
      <c r="H126" s="25" t="n"/>
      <c r="I126" s="25" t="n"/>
      <c r="J126" s="12" t="n"/>
      <c r="K126" s="25" t="n"/>
      <c r="L126" s="12" t="n"/>
      <c r="M126" s="12" t="n"/>
      <c r="N126" s="13">
        <f>IF(OR($A126="",$B126="",$B126&gt;Lists!$B$2),"",Lists!$B$2-$B126)</f>
        <v/>
      </c>
      <c r="O126" s="13">
        <f>IF(OR($A126="",$H126="",$H126&gt;Lists!$B$2),"",Lists!$B$2-$H126)</f>
        <v/>
      </c>
      <c r="P126" s="14">
        <f>IF($A126="","",IF(OR($G126="Closed - Won",$G126="Closed - Lost"),"Closed",IF(OR($I126="",$J126=""),"Missing next action",IF($I126&lt;Lists!$B$2,"Overdue",IF($I126&lt;=Lists!$B$2+Lists!$B$4,"Due soon","Scheduled")))))</f>
        <v/>
      </c>
      <c r="Q126" s="14">
        <f>IF($A126="","",IF(OR($G126="Closed - Won",$G126="Closed - Lost"),"Closed",IF($H126="","No contact recorded",IF($H126&gt;Lists!$B$2,"Check date",IF($O126&gt;Lists!$B$3,"Stale","Current")))))</f>
        <v/>
      </c>
      <c r="R126" s="14">
        <f>IF($A126="","",IF($B126="","Missing date added",IF($C126="","Missing lead name",IF($D126="","Missing product interest",IF($E126="","Missing lead source",IF($F126="","Missing owner",IF($G126="","Missing stage",IF(COUNTIF($A$2:$A$201,$A126)&gt;1,"Duplicate Lead ID",""))))))))</f>
        <v/>
      </c>
      <c r="S126" s="14">
        <f>IF($A126="","",IF($B126&gt;Lists!$B$2,"Date added is after report date",IF(AND($H126&lt;&gt;"",$B126&lt;&gt;"",$H126&lt;$B126),"Last contact is before date added",IF($H126&gt;Lists!$B$2,"Last contact is after report date",IF(AND($I126&lt;&gt;"",$B126&lt;&gt;"",$I126&lt;$B126),"Next action is before date added",IF(AND($K126&lt;&gt;"",$B126&lt;&gt;"",$K126&lt;$B126),"Outcome date is before date added",IF($K126&gt;Lists!$B$2,"Outcome date is after report date",IF(AND(OR($G126="Closed - Won",$G126="Closed - Lost"),$K126=""),"Closed lead needs outcome date",IF(AND(OR($G126="Closed - Won",$G126="Closed - Lost"),$L126=""),"Closed lead needs outcome",IF(AND($G126="Closed - Lost",$M126=""),"Closed-lost lead needs lost reason",IF(AND($G126&lt;&gt;"Closed - Won",$G126&lt;&gt;"Closed - Lost",OR($K126&lt;&gt;"",$L126&lt;&gt;"",$M126&lt;&gt;"")),"Open lead has outcome data","")))))))))))</f>
        <v/>
      </c>
      <c r="T126" s="12" t="n"/>
    </row>
    <row r="127" ht="22" customHeight="1">
      <c r="A127" s="8" t="n"/>
      <c r="B127" s="26" t="n"/>
      <c r="C127" s="16" t="n"/>
      <c r="D127" s="16" t="n"/>
      <c r="E127" s="8" t="n"/>
      <c r="F127" s="8" t="n"/>
      <c r="G127" s="8" t="n"/>
      <c r="H127" s="26" t="n"/>
      <c r="I127" s="26" t="n"/>
      <c r="J127" s="16" t="n"/>
      <c r="K127" s="26" t="n"/>
      <c r="L127" s="16" t="n"/>
      <c r="M127" s="16" t="n"/>
      <c r="N127" s="13">
        <f>IF(OR($A127="",$B127="",$B127&gt;Lists!$B$2),"",Lists!$B$2-$B127)</f>
        <v/>
      </c>
      <c r="O127" s="13">
        <f>IF(OR($A127="",$H127="",$H127&gt;Lists!$B$2),"",Lists!$B$2-$H127)</f>
        <v/>
      </c>
      <c r="P127" s="14">
        <f>IF($A127="","",IF(OR($G127="Closed - Won",$G127="Closed - Lost"),"Closed",IF(OR($I127="",$J127=""),"Missing next action",IF($I127&lt;Lists!$B$2,"Overdue",IF($I127&lt;=Lists!$B$2+Lists!$B$4,"Due soon","Scheduled")))))</f>
        <v/>
      </c>
      <c r="Q127" s="14">
        <f>IF($A127="","",IF(OR($G127="Closed - Won",$G127="Closed - Lost"),"Closed",IF($H127="","No contact recorded",IF($H127&gt;Lists!$B$2,"Check date",IF($O127&gt;Lists!$B$3,"Stale","Current")))))</f>
        <v/>
      </c>
      <c r="R127" s="14">
        <f>IF($A127="","",IF($B127="","Missing date added",IF($C127="","Missing lead name",IF($D127="","Missing product interest",IF($E127="","Missing lead source",IF($F127="","Missing owner",IF($G127="","Missing stage",IF(COUNTIF($A$2:$A$201,$A127)&gt;1,"Duplicate Lead ID",""))))))))</f>
        <v/>
      </c>
      <c r="S127" s="14">
        <f>IF($A127="","",IF($B127&gt;Lists!$B$2,"Date added is after report date",IF(AND($H127&lt;&gt;"",$B127&lt;&gt;"",$H127&lt;$B127),"Last contact is before date added",IF($H127&gt;Lists!$B$2,"Last contact is after report date",IF(AND($I127&lt;&gt;"",$B127&lt;&gt;"",$I127&lt;$B127),"Next action is before date added",IF(AND($K127&lt;&gt;"",$B127&lt;&gt;"",$K127&lt;$B127),"Outcome date is before date added",IF($K127&gt;Lists!$B$2,"Outcome date is after report date",IF(AND(OR($G127="Closed - Won",$G127="Closed - Lost"),$K127=""),"Closed lead needs outcome date",IF(AND(OR($G127="Closed - Won",$G127="Closed - Lost"),$L127=""),"Closed lead needs outcome",IF(AND($G127="Closed - Lost",$M127=""),"Closed-lost lead needs lost reason",IF(AND($G127&lt;&gt;"Closed - Won",$G127&lt;&gt;"Closed - Lost",OR($K127&lt;&gt;"",$L127&lt;&gt;"",$M127&lt;&gt;"")),"Open lead has outcome data","")))))))))))</f>
        <v/>
      </c>
      <c r="T127" s="16" t="n"/>
    </row>
    <row r="128" ht="22" customHeight="1">
      <c r="A128" s="6" t="n"/>
      <c r="B128" s="25" t="n"/>
      <c r="C128" s="12" t="n"/>
      <c r="D128" s="12" t="n"/>
      <c r="E128" s="6" t="n"/>
      <c r="F128" s="6" t="n"/>
      <c r="G128" s="6" t="n"/>
      <c r="H128" s="25" t="n"/>
      <c r="I128" s="25" t="n"/>
      <c r="J128" s="12" t="n"/>
      <c r="K128" s="25" t="n"/>
      <c r="L128" s="12" t="n"/>
      <c r="M128" s="12" t="n"/>
      <c r="N128" s="13">
        <f>IF(OR($A128="",$B128="",$B128&gt;Lists!$B$2),"",Lists!$B$2-$B128)</f>
        <v/>
      </c>
      <c r="O128" s="13">
        <f>IF(OR($A128="",$H128="",$H128&gt;Lists!$B$2),"",Lists!$B$2-$H128)</f>
        <v/>
      </c>
      <c r="P128" s="14">
        <f>IF($A128="","",IF(OR($G128="Closed - Won",$G128="Closed - Lost"),"Closed",IF(OR($I128="",$J128=""),"Missing next action",IF($I128&lt;Lists!$B$2,"Overdue",IF($I128&lt;=Lists!$B$2+Lists!$B$4,"Due soon","Scheduled")))))</f>
        <v/>
      </c>
      <c r="Q128" s="14">
        <f>IF($A128="","",IF(OR($G128="Closed - Won",$G128="Closed - Lost"),"Closed",IF($H128="","No contact recorded",IF($H128&gt;Lists!$B$2,"Check date",IF($O128&gt;Lists!$B$3,"Stale","Current")))))</f>
        <v/>
      </c>
      <c r="R128" s="14">
        <f>IF($A128="","",IF($B128="","Missing date added",IF($C128="","Missing lead name",IF($D128="","Missing product interest",IF($E128="","Missing lead source",IF($F128="","Missing owner",IF($G128="","Missing stage",IF(COUNTIF($A$2:$A$201,$A128)&gt;1,"Duplicate Lead ID",""))))))))</f>
        <v/>
      </c>
      <c r="S128" s="14">
        <f>IF($A128="","",IF($B128&gt;Lists!$B$2,"Date added is after report date",IF(AND($H128&lt;&gt;"",$B128&lt;&gt;"",$H128&lt;$B128),"Last contact is before date added",IF($H128&gt;Lists!$B$2,"Last contact is after report date",IF(AND($I128&lt;&gt;"",$B128&lt;&gt;"",$I128&lt;$B128),"Next action is before date added",IF(AND($K128&lt;&gt;"",$B128&lt;&gt;"",$K128&lt;$B128),"Outcome date is before date added",IF($K128&gt;Lists!$B$2,"Outcome date is after report date",IF(AND(OR($G128="Closed - Won",$G128="Closed - Lost"),$K128=""),"Closed lead needs outcome date",IF(AND(OR($G128="Closed - Won",$G128="Closed - Lost"),$L128=""),"Closed lead needs outcome",IF(AND($G128="Closed - Lost",$M128=""),"Closed-lost lead needs lost reason",IF(AND($G128&lt;&gt;"Closed - Won",$G128&lt;&gt;"Closed - Lost",OR($K128&lt;&gt;"",$L128&lt;&gt;"",$M128&lt;&gt;"")),"Open lead has outcome data","")))))))))))</f>
        <v/>
      </c>
      <c r="T128" s="12" t="n"/>
    </row>
    <row r="129" ht="22" customHeight="1">
      <c r="A129" s="8" t="n"/>
      <c r="B129" s="26" t="n"/>
      <c r="C129" s="16" t="n"/>
      <c r="D129" s="16" t="n"/>
      <c r="E129" s="8" t="n"/>
      <c r="F129" s="8" t="n"/>
      <c r="G129" s="8" t="n"/>
      <c r="H129" s="26" t="n"/>
      <c r="I129" s="26" t="n"/>
      <c r="J129" s="16" t="n"/>
      <c r="K129" s="26" t="n"/>
      <c r="L129" s="16" t="n"/>
      <c r="M129" s="16" t="n"/>
      <c r="N129" s="13">
        <f>IF(OR($A129="",$B129="",$B129&gt;Lists!$B$2),"",Lists!$B$2-$B129)</f>
        <v/>
      </c>
      <c r="O129" s="13">
        <f>IF(OR($A129="",$H129="",$H129&gt;Lists!$B$2),"",Lists!$B$2-$H129)</f>
        <v/>
      </c>
      <c r="P129" s="14">
        <f>IF($A129="","",IF(OR($G129="Closed - Won",$G129="Closed - Lost"),"Closed",IF(OR($I129="",$J129=""),"Missing next action",IF($I129&lt;Lists!$B$2,"Overdue",IF($I129&lt;=Lists!$B$2+Lists!$B$4,"Due soon","Scheduled")))))</f>
        <v/>
      </c>
      <c r="Q129" s="14">
        <f>IF($A129="","",IF(OR($G129="Closed - Won",$G129="Closed - Lost"),"Closed",IF($H129="","No contact recorded",IF($H129&gt;Lists!$B$2,"Check date",IF($O129&gt;Lists!$B$3,"Stale","Current")))))</f>
        <v/>
      </c>
      <c r="R129" s="14">
        <f>IF($A129="","",IF($B129="","Missing date added",IF($C129="","Missing lead name",IF($D129="","Missing product interest",IF($E129="","Missing lead source",IF($F129="","Missing owner",IF($G129="","Missing stage",IF(COUNTIF($A$2:$A$201,$A129)&gt;1,"Duplicate Lead ID",""))))))))</f>
        <v/>
      </c>
      <c r="S129" s="14">
        <f>IF($A129="","",IF($B129&gt;Lists!$B$2,"Date added is after report date",IF(AND($H129&lt;&gt;"",$B129&lt;&gt;"",$H129&lt;$B129),"Last contact is before date added",IF($H129&gt;Lists!$B$2,"Last contact is after report date",IF(AND($I129&lt;&gt;"",$B129&lt;&gt;"",$I129&lt;$B129),"Next action is before date added",IF(AND($K129&lt;&gt;"",$B129&lt;&gt;"",$K129&lt;$B129),"Outcome date is before date added",IF($K129&gt;Lists!$B$2,"Outcome date is after report date",IF(AND(OR($G129="Closed - Won",$G129="Closed - Lost"),$K129=""),"Closed lead needs outcome date",IF(AND(OR($G129="Closed - Won",$G129="Closed - Lost"),$L129=""),"Closed lead needs outcome",IF(AND($G129="Closed - Lost",$M129=""),"Closed-lost lead needs lost reason",IF(AND($G129&lt;&gt;"Closed - Won",$G129&lt;&gt;"Closed - Lost",OR($K129&lt;&gt;"",$L129&lt;&gt;"",$M129&lt;&gt;"")),"Open lead has outcome data","")))))))))))</f>
        <v/>
      </c>
      <c r="T129" s="16" t="n"/>
    </row>
    <row r="130" ht="22" customHeight="1">
      <c r="A130" s="6" t="n"/>
      <c r="B130" s="25" t="n"/>
      <c r="C130" s="12" t="n"/>
      <c r="D130" s="12" t="n"/>
      <c r="E130" s="6" t="n"/>
      <c r="F130" s="6" t="n"/>
      <c r="G130" s="6" t="n"/>
      <c r="H130" s="25" t="n"/>
      <c r="I130" s="25" t="n"/>
      <c r="J130" s="12" t="n"/>
      <c r="K130" s="25" t="n"/>
      <c r="L130" s="12" t="n"/>
      <c r="M130" s="12" t="n"/>
      <c r="N130" s="13">
        <f>IF(OR($A130="",$B130="",$B130&gt;Lists!$B$2),"",Lists!$B$2-$B130)</f>
        <v/>
      </c>
      <c r="O130" s="13">
        <f>IF(OR($A130="",$H130="",$H130&gt;Lists!$B$2),"",Lists!$B$2-$H130)</f>
        <v/>
      </c>
      <c r="P130" s="14">
        <f>IF($A130="","",IF(OR($G130="Closed - Won",$G130="Closed - Lost"),"Closed",IF(OR($I130="",$J130=""),"Missing next action",IF($I130&lt;Lists!$B$2,"Overdue",IF($I130&lt;=Lists!$B$2+Lists!$B$4,"Due soon","Scheduled")))))</f>
        <v/>
      </c>
      <c r="Q130" s="14">
        <f>IF($A130="","",IF(OR($G130="Closed - Won",$G130="Closed - Lost"),"Closed",IF($H130="","No contact recorded",IF($H130&gt;Lists!$B$2,"Check date",IF($O130&gt;Lists!$B$3,"Stale","Current")))))</f>
        <v/>
      </c>
      <c r="R130" s="14">
        <f>IF($A130="","",IF($B130="","Missing date added",IF($C130="","Missing lead name",IF($D130="","Missing product interest",IF($E130="","Missing lead source",IF($F130="","Missing owner",IF($G130="","Missing stage",IF(COUNTIF($A$2:$A$201,$A130)&gt;1,"Duplicate Lead ID",""))))))))</f>
        <v/>
      </c>
      <c r="S130" s="14">
        <f>IF($A130="","",IF($B130&gt;Lists!$B$2,"Date added is after report date",IF(AND($H130&lt;&gt;"",$B130&lt;&gt;"",$H130&lt;$B130),"Last contact is before date added",IF($H130&gt;Lists!$B$2,"Last contact is after report date",IF(AND($I130&lt;&gt;"",$B130&lt;&gt;"",$I130&lt;$B130),"Next action is before date added",IF(AND($K130&lt;&gt;"",$B130&lt;&gt;"",$K130&lt;$B130),"Outcome date is before date added",IF($K130&gt;Lists!$B$2,"Outcome date is after report date",IF(AND(OR($G130="Closed - Won",$G130="Closed - Lost"),$K130=""),"Closed lead needs outcome date",IF(AND(OR($G130="Closed - Won",$G130="Closed - Lost"),$L130=""),"Closed lead needs outcome",IF(AND($G130="Closed - Lost",$M130=""),"Closed-lost lead needs lost reason",IF(AND($G130&lt;&gt;"Closed - Won",$G130&lt;&gt;"Closed - Lost",OR($K130&lt;&gt;"",$L130&lt;&gt;"",$M130&lt;&gt;"")),"Open lead has outcome data","")))))))))))</f>
        <v/>
      </c>
      <c r="T130" s="12" t="n"/>
    </row>
    <row r="131" ht="22" customHeight="1">
      <c r="A131" s="8" t="n"/>
      <c r="B131" s="26" t="n"/>
      <c r="C131" s="16" t="n"/>
      <c r="D131" s="16" t="n"/>
      <c r="E131" s="8" t="n"/>
      <c r="F131" s="8" t="n"/>
      <c r="G131" s="8" t="n"/>
      <c r="H131" s="26" t="n"/>
      <c r="I131" s="26" t="n"/>
      <c r="J131" s="16" t="n"/>
      <c r="K131" s="26" t="n"/>
      <c r="L131" s="16" t="n"/>
      <c r="M131" s="16" t="n"/>
      <c r="N131" s="13">
        <f>IF(OR($A131="",$B131="",$B131&gt;Lists!$B$2),"",Lists!$B$2-$B131)</f>
        <v/>
      </c>
      <c r="O131" s="13">
        <f>IF(OR($A131="",$H131="",$H131&gt;Lists!$B$2),"",Lists!$B$2-$H131)</f>
        <v/>
      </c>
      <c r="P131" s="14">
        <f>IF($A131="","",IF(OR($G131="Closed - Won",$G131="Closed - Lost"),"Closed",IF(OR($I131="",$J131=""),"Missing next action",IF($I131&lt;Lists!$B$2,"Overdue",IF($I131&lt;=Lists!$B$2+Lists!$B$4,"Due soon","Scheduled")))))</f>
        <v/>
      </c>
      <c r="Q131" s="14">
        <f>IF($A131="","",IF(OR($G131="Closed - Won",$G131="Closed - Lost"),"Closed",IF($H131="","No contact recorded",IF($H131&gt;Lists!$B$2,"Check date",IF($O131&gt;Lists!$B$3,"Stale","Current")))))</f>
        <v/>
      </c>
      <c r="R131" s="14">
        <f>IF($A131="","",IF($B131="","Missing date added",IF($C131="","Missing lead name",IF($D131="","Missing product interest",IF($E131="","Missing lead source",IF($F131="","Missing owner",IF($G131="","Missing stage",IF(COUNTIF($A$2:$A$201,$A131)&gt;1,"Duplicate Lead ID",""))))))))</f>
        <v/>
      </c>
      <c r="S131" s="14">
        <f>IF($A131="","",IF($B131&gt;Lists!$B$2,"Date added is after report date",IF(AND($H131&lt;&gt;"",$B131&lt;&gt;"",$H131&lt;$B131),"Last contact is before date added",IF($H131&gt;Lists!$B$2,"Last contact is after report date",IF(AND($I131&lt;&gt;"",$B131&lt;&gt;"",$I131&lt;$B131),"Next action is before date added",IF(AND($K131&lt;&gt;"",$B131&lt;&gt;"",$K131&lt;$B131),"Outcome date is before date added",IF($K131&gt;Lists!$B$2,"Outcome date is after report date",IF(AND(OR($G131="Closed - Won",$G131="Closed - Lost"),$K131=""),"Closed lead needs outcome date",IF(AND(OR($G131="Closed - Won",$G131="Closed - Lost"),$L131=""),"Closed lead needs outcome",IF(AND($G131="Closed - Lost",$M131=""),"Closed-lost lead needs lost reason",IF(AND($G131&lt;&gt;"Closed - Won",$G131&lt;&gt;"Closed - Lost",OR($K131&lt;&gt;"",$L131&lt;&gt;"",$M131&lt;&gt;"")),"Open lead has outcome data","")))))))))))</f>
        <v/>
      </c>
      <c r="T131" s="16" t="n"/>
    </row>
    <row r="132" ht="22" customHeight="1">
      <c r="A132" s="6" t="n"/>
      <c r="B132" s="25" t="n"/>
      <c r="C132" s="12" t="n"/>
      <c r="D132" s="12" t="n"/>
      <c r="E132" s="6" t="n"/>
      <c r="F132" s="6" t="n"/>
      <c r="G132" s="6" t="n"/>
      <c r="H132" s="25" t="n"/>
      <c r="I132" s="25" t="n"/>
      <c r="J132" s="12" t="n"/>
      <c r="K132" s="25" t="n"/>
      <c r="L132" s="12" t="n"/>
      <c r="M132" s="12" t="n"/>
      <c r="N132" s="13">
        <f>IF(OR($A132="",$B132="",$B132&gt;Lists!$B$2),"",Lists!$B$2-$B132)</f>
        <v/>
      </c>
      <c r="O132" s="13">
        <f>IF(OR($A132="",$H132="",$H132&gt;Lists!$B$2),"",Lists!$B$2-$H132)</f>
        <v/>
      </c>
      <c r="P132" s="14">
        <f>IF($A132="","",IF(OR($G132="Closed - Won",$G132="Closed - Lost"),"Closed",IF(OR($I132="",$J132=""),"Missing next action",IF($I132&lt;Lists!$B$2,"Overdue",IF($I132&lt;=Lists!$B$2+Lists!$B$4,"Due soon","Scheduled")))))</f>
        <v/>
      </c>
      <c r="Q132" s="14">
        <f>IF($A132="","",IF(OR($G132="Closed - Won",$G132="Closed - Lost"),"Closed",IF($H132="","No contact recorded",IF($H132&gt;Lists!$B$2,"Check date",IF($O132&gt;Lists!$B$3,"Stale","Current")))))</f>
        <v/>
      </c>
      <c r="R132" s="14">
        <f>IF($A132="","",IF($B132="","Missing date added",IF($C132="","Missing lead name",IF($D132="","Missing product interest",IF($E132="","Missing lead source",IF($F132="","Missing owner",IF($G132="","Missing stage",IF(COUNTIF($A$2:$A$201,$A132)&gt;1,"Duplicate Lead ID",""))))))))</f>
        <v/>
      </c>
      <c r="S132" s="14">
        <f>IF($A132="","",IF($B132&gt;Lists!$B$2,"Date added is after report date",IF(AND($H132&lt;&gt;"",$B132&lt;&gt;"",$H132&lt;$B132),"Last contact is before date added",IF($H132&gt;Lists!$B$2,"Last contact is after report date",IF(AND($I132&lt;&gt;"",$B132&lt;&gt;"",$I132&lt;$B132),"Next action is before date added",IF(AND($K132&lt;&gt;"",$B132&lt;&gt;"",$K132&lt;$B132),"Outcome date is before date added",IF($K132&gt;Lists!$B$2,"Outcome date is after report date",IF(AND(OR($G132="Closed - Won",$G132="Closed - Lost"),$K132=""),"Closed lead needs outcome date",IF(AND(OR($G132="Closed - Won",$G132="Closed - Lost"),$L132=""),"Closed lead needs outcome",IF(AND($G132="Closed - Lost",$M132=""),"Closed-lost lead needs lost reason",IF(AND($G132&lt;&gt;"Closed - Won",$G132&lt;&gt;"Closed - Lost",OR($K132&lt;&gt;"",$L132&lt;&gt;"",$M132&lt;&gt;"")),"Open lead has outcome data","")))))))))))</f>
        <v/>
      </c>
      <c r="T132" s="12" t="n"/>
    </row>
    <row r="133" ht="22" customHeight="1">
      <c r="A133" s="8" t="n"/>
      <c r="B133" s="26" t="n"/>
      <c r="C133" s="16" t="n"/>
      <c r="D133" s="16" t="n"/>
      <c r="E133" s="8" t="n"/>
      <c r="F133" s="8" t="n"/>
      <c r="G133" s="8" t="n"/>
      <c r="H133" s="26" t="n"/>
      <c r="I133" s="26" t="n"/>
      <c r="J133" s="16" t="n"/>
      <c r="K133" s="26" t="n"/>
      <c r="L133" s="16" t="n"/>
      <c r="M133" s="16" t="n"/>
      <c r="N133" s="13">
        <f>IF(OR($A133="",$B133="",$B133&gt;Lists!$B$2),"",Lists!$B$2-$B133)</f>
        <v/>
      </c>
      <c r="O133" s="13">
        <f>IF(OR($A133="",$H133="",$H133&gt;Lists!$B$2),"",Lists!$B$2-$H133)</f>
        <v/>
      </c>
      <c r="P133" s="14">
        <f>IF($A133="","",IF(OR($G133="Closed - Won",$G133="Closed - Lost"),"Closed",IF(OR($I133="",$J133=""),"Missing next action",IF($I133&lt;Lists!$B$2,"Overdue",IF($I133&lt;=Lists!$B$2+Lists!$B$4,"Due soon","Scheduled")))))</f>
        <v/>
      </c>
      <c r="Q133" s="14">
        <f>IF($A133="","",IF(OR($G133="Closed - Won",$G133="Closed - Lost"),"Closed",IF($H133="","No contact recorded",IF($H133&gt;Lists!$B$2,"Check date",IF($O133&gt;Lists!$B$3,"Stale","Current")))))</f>
        <v/>
      </c>
      <c r="R133" s="14">
        <f>IF($A133="","",IF($B133="","Missing date added",IF($C133="","Missing lead name",IF($D133="","Missing product interest",IF($E133="","Missing lead source",IF($F133="","Missing owner",IF($G133="","Missing stage",IF(COUNTIF($A$2:$A$201,$A133)&gt;1,"Duplicate Lead ID",""))))))))</f>
        <v/>
      </c>
      <c r="S133" s="14">
        <f>IF($A133="","",IF($B133&gt;Lists!$B$2,"Date added is after report date",IF(AND($H133&lt;&gt;"",$B133&lt;&gt;"",$H133&lt;$B133),"Last contact is before date added",IF($H133&gt;Lists!$B$2,"Last contact is after report date",IF(AND($I133&lt;&gt;"",$B133&lt;&gt;"",$I133&lt;$B133),"Next action is before date added",IF(AND($K133&lt;&gt;"",$B133&lt;&gt;"",$K133&lt;$B133),"Outcome date is before date added",IF($K133&gt;Lists!$B$2,"Outcome date is after report date",IF(AND(OR($G133="Closed - Won",$G133="Closed - Lost"),$K133=""),"Closed lead needs outcome date",IF(AND(OR($G133="Closed - Won",$G133="Closed - Lost"),$L133=""),"Closed lead needs outcome",IF(AND($G133="Closed - Lost",$M133=""),"Closed-lost lead needs lost reason",IF(AND($G133&lt;&gt;"Closed - Won",$G133&lt;&gt;"Closed - Lost",OR($K133&lt;&gt;"",$L133&lt;&gt;"",$M133&lt;&gt;"")),"Open lead has outcome data","")))))))))))</f>
        <v/>
      </c>
      <c r="T133" s="16" t="n"/>
    </row>
    <row r="134" ht="22" customHeight="1">
      <c r="A134" s="6" t="n"/>
      <c r="B134" s="25" t="n"/>
      <c r="C134" s="12" t="n"/>
      <c r="D134" s="12" t="n"/>
      <c r="E134" s="6" t="n"/>
      <c r="F134" s="6" t="n"/>
      <c r="G134" s="6" t="n"/>
      <c r="H134" s="25" t="n"/>
      <c r="I134" s="25" t="n"/>
      <c r="J134" s="12" t="n"/>
      <c r="K134" s="25" t="n"/>
      <c r="L134" s="12" t="n"/>
      <c r="M134" s="12" t="n"/>
      <c r="N134" s="13">
        <f>IF(OR($A134="",$B134="",$B134&gt;Lists!$B$2),"",Lists!$B$2-$B134)</f>
        <v/>
      </c>
      <c r="O134" s="13">
        <f>IF(OR($A134="",$H134="",$H134&gt;Lists!$B$2),"",Lists!$B$2-$H134)</f>
        <v/>
      </c>
      <c r="P134" s="14">
        <f>IF($A134="","",IF(OR($G134="Closed - Won",$G134="Closed - Lost"),"Closed",IF(OR($I134="",$J134=""),"Missing next action",IF($I134&lt;Lists!$B$2,"Overdue",IF($I134&lt;=Lists!$B$2+Lists!$B$4,"Due soon","Scheduled")))))</f>
        <v/>
      </c>
      <c r="Q134" s="14">
        <f>IF($A134="","",IF(OR($G134="Closed - Won",$G134="Closed - Lost"),"Closed",IF($H134="","No contact recorded",IF($H134&gt;Lists!$B$2,"Check date",IF($O134&gt;Lists!$B$3,"Stale","Current")))))</f>
        <v/>
      </c>
      <c r="R134" s="14">
        <f>IF($A134="","",IF($B134="","Missing date added",IF($C134="","Missing lead name",IF($D134="","Missing product interest",IF($E134="","Missing lead source",IF($F134="","Missing owner",IF($G134="","Missing stage",IF(COUNTIF($A$2:$A$201,$A134)&gt;1,"Duplicate Lead ID",""))))))))</f>
        <v/>
      </c>
      <c r="S134" s="14">
        <f>IF($A134="","",IF($B134&gt;Lists!$B$2,"Date added is after report date",IF(AND($H134&lt;&gt;"",$B134&lt;&gt;"",$H134&lt;$B134),"Last contact is before date added",IF($H134&gt;Lists!$B$2,"Last contact is after report date",IF(AND($I134&lt;&gt;"",$B134&lt;&gt;"",$I134&lt;$B134),"Next action is before date added",IF(AND($K134&lt;&gt;"",$B134&lt;&gt;"",$K134&lt;$B134),"Outcome date is before date added",IF($K134&gt;Lists!$B$2,"Outcome date is after report date",IF(AND(OR($G134="Closed - Won",$G134="Closed - Lost"),$K134=""),"Closed lead needs outcome date",IF(AND(OR($G134="Closed - Won",$G134="Closed - Lost"),$L134=""),"Closed lead needs outcome",IF(AND($G134="Closed - Lost",$M134=""),"Closed-lost lead needs lost reason",IF(AND($G134&lt;&gt;"Closed - Won",$G134&lt;&gt;"Closed - Lost",OR($K134&lt;&gt;"",$L134&lt;&gt;"",$M134&lt;&gt;"")),"Open lead has outcome data","")))))))))))</f>
        <v/>
      </c>
      <c r="T134" s="12" t="n"/>
    </row>
    <row r="135" ht="22" customHeight="1">
      <c r="A135" s="8" t="n"/>
      <c r="B135" s="26" t="n"/>
      <c r="C135" s="16" t="n"/>
      <c r="D135" s="16" t="n"/>
      <c r="E135" s="8" t="n"/>
      <c r="F135" s="8" t="n"/>
      <c r="G135" s="8" t="n"/>
      <c r="H135" s="26" t="n"/>
      <c r="I135" s="26" t="n"/>
      <c r="J135" s="16" t="n"/>
      <c r="K135" s="26" t="n"/>
      <c r="L135" s="16" t="n"/>
      <c r="M135" s="16" t="n"/>
      <c r="N135" s="13">
        <f>IF(OR($A135="",$B135="",$B135&gt;Lists!$B$2),"",Lists!$B$2-$B135)</f>
        <v/>
      </c>
      <c r="O135" s="13">
        <f>IF(OR($A135="",$H135="",$H135&gt;Lists!$B$2),"",Lists!$B$2-$H135)</f>
        <v/>
      </c>
      <c r="P135" s="14">
        <f>IF($A135="","",IF(OR($G135="Closed - Won",$G135="Closed - Lost"),"Closed",IF(OR($I135="",$J135=""),"Missing next action",IF($I135&lt;Lists!$B$2,"Overdue",IF($I135&lt;=Lists!$B$2+Lists!$B$4,"Due soon","Scheduled")))))</f>
        <v/>
      </c>
      <c r="Q135" s="14">
        <f>IF($A135="","",IF(OR($G135="Closed - Won",$G135="Closed - Lost"),"Closed",IF($H135="","No contact recorded",IF($H135&gt;Lists!$B$2,"Check date",IF($O135&gt;Lists!$B$3,"Stale","Current")))))</f>
        <v/>
      </c>
      <c r="R135" s="14">
        <f>IF($A135="","",IF($B135="","Missing date added",IF($C135="","Missing lead name",IF($D135="","Missing product interest",IF($E135="","Missing lead source",IF($F135="","Missing owner",IF($G135="","Missing stage",IF(COUNTIF($A$2:$A$201,$A135)&gt;1,"Duplicate Lead ID",""))))))))</f>
        <v/>
      </c>
      <c r="S135" s="14">
        <f>IF($A135="","",IF($B135&gt;Lists!$B$2,"Date added is after report date",IF(AND($H135&lt;&gt;"",$B135&lt;&gt;"",$H135&lt;$B135),"Last contact is before date added",IF($H135&gt;Lists!$B$2,"Last contact is after report date",IF(AND($I135&lt;&gt;"",$B135&lt;&gt;"",$I135&lt;$B135),"Next action is before date added",IF(AND($K135&lt;&gt;"",$B135&lt;&gt;"",$K135&lt;$B135),"Outcome date is before date added",IF($K135&gt;Lists!$B$2,"Outcome date is after report date",IF(AND(OR($G135="Closed - Won",$G135="Closed - Lost"),$K135=""),"Closed lead needs outcome date",IF(AND(OR($G135="Closed - Won",$G135="Closed - Lost"),$L135=""),"Closed lead needs outcome",IF(AND($G135="Closed - Lost",$M135=""),"Closed-lost lead needs lost reason",IF(AND($G135&lt;&gt;"Closed - Won",$G135&lt;&gt;"Closed - Lost",OR($K135&lt;&gt;"",$L135&lt;&gt;"",$M135&lt;&gt;"")),"Open lead has outcome data","")))))))))))</f>
        <v/>
      </c>
      <c r="T135" s="16" t="n"/>
    </row>
    <row r="136" ht="22" customHeight="1">
      <c r="A136" s="6" t="n"/>
      <c r="B136" s="25" t="n"/>
      <c r="C136" s="12" t="n"/>
      <c r="D136" s="12" t="n"/>
      <c r="E136" s="6" t="n"/>
      <c r="F136" s="6" t="n"/>
      <c r="G136" s="6" t="n"/>
      <c r="H136" s="25" t="n"/>
      <c r="I136" s="25" t="n"/>
      <c r="J136" s="12" t="n"/>
      <c r="K136" s="25" t="n"/>
      <c r="L136" s="12" t="n"/>
      <c r="M136" s="12" t="n"/>
      <c r="N136" s="13">
        <f>IF(OR($A136="",$B136="",$B136&gt;Lists!$B$2),"",Lists!$B$2-$B136)</f>
        <v/>
      </c>
      <c r="O136" s="13">
        <f>IF(OR($A136="",$H136="",$H136&gt;Lists!$B$2),"",Lists!$B$2-$H136)</f>
        <v/>
      </c>
      <c r="P136" s="14">
        <f>IF($A136="","",IF(OR($G136="Closed - Won",$G136="Closed - Lost"),"Closed",IF(OR($I136="",$J136=""),"Missing next action",IF($I136&lt;Lists!$B$2,"Overdue",IF($I136&lt;=Lists!$B$2+Lists!$B$4,"Due soon","Scheduled")))))</f>
        <v/>
      </c>
      <c r="Q136" s="14">
        <f>IF($A136="","",IF(OR($G136="Closed - Won",$G136="Closed - Lost"),"Closed",IF($H136="","No contact recorded",IF($H136&gt;Lists!$B$2,"Check date",IF($O136&gt;Lists!$B$3,"Stale","Current")))))</f>
        <v/>
      </c>
      <c r="R136" s="14">
        <f>IF($A136="","",IF($B136="","Missing date added",IF($C136="","Missing lead name",IF($D136="","Missing product interest",IF($E136="","Missing lead source",IF($F136="","Missing owner",IF($G136="","Missing stage",IF(COUNTIF($A$2:$A$201,$A136)&gt;1,"Duplicate Lead ID",""))))))))</f>
        <v/>
      </c>
      <c r="S136" s="14">
        <f>IF($A136="","",IF($B136&gt;Lists!$B$2,"Date added is after report date",IF(AND($H136&lt;&gt;"",$B136&lt;&gt;"",$H136&lt;$B136),"Last contact is before date added",IF($H136&gt;Lists!$B$2,"Last contact is after report date",IF(AND($I136&lt;&gt;"",$B136&lt;&gt;"",$I136&lt;$B136),"Next action is before date added",IF(AND($K136&lt;&gt;"",$B136&lt;&gt;"",$K136&lt;$B136),"Outcome date is before date added",IF($K136&gt;Lists!$B$2,"Outcome date is after report date",IF(AND(OR($G136="Closed - Won",$G136="Closed - Lost"),$K136=""),"Closed lead needs outcome date",IF(AND(OR($G136="Closed - Won",$G136="Closed - Lost"),$L136=""),"Closed lead needs outcome",IF(AND($G136="Closed - Lost",$M136=""),"Closed-lost lead needs lost reason",IF(AND($G136&lt;&gt;"Closed - Won",$G136&lt;&gt;"Closed - Lost",OR($K136&lt;&gt;"",$L136&lt;&gt;"",$M136&lt;&gt;"")),"Open lead has outcome data","")))))))))))</f>
        <v/>
      </c>
      <c r="T136" s="12" t="n"/>
    </row>
    <row r="137" ht="22" customHeight="1">
      <c r="A137" s="8" t="n"/>
      <c r="B137" s="26" t="n"/>
      <c r="C137" s="16" t="n"/>
      <c r="D137" s="16" t="n"/>
      <c r="E137" s="8" t="n"/>
      <c r="F137" s="8" t="n"/>
      <c r="G137" s="8" t="n"/>
      <c r="H137" s="26" t="n"/>
      <c r="I137" s="26" t="n"/>
      <c r="J137" s="16" t="n"/>
      <c r="K137" s="26" t="n"/>
      <c r="L137" s="16" t="n"/>
      <c r="M137" s="16" t="n"/>
      <c r="N137" s="13">
        <f>IF(OR($A137="",$B137="",$B137&gt;Lists!$B$2),"",Lists!$B$2-$B137)</f>
        <v/>
      </c>
      <c r="O137" s="13">
        <f>IF(OR($A137="",$H137="",$H137&gt;Lists!$B$2),"",Lists!$B$2-$H137)</f>
        <v/>
      </c>
      <c r="P137" s="14">
        <f>IF($A137="","",IF(OR($G137="Closed - Won",$G137="Closed - Lost"),"Closed",IF(OR($I137="",$J137=""),"Missing next action",IF($I137&lt;Lists!$B$2,"Overdue",IF($I137&lt;=Lists!$B$2+Lists!$B$4,"Due soon","Scheduled")))))</f>
        <v/>
      </c>
      <c r="Q137" s="14">
        <f>IF($A137="","",IF(OR($G137="Closed - Won",$G137="Closed - Lost"),"Closed",IF($H137="","No contact recorded",IF($H137&gt;Lists!$B$2,"Check date",IF($O137&gt;Lists!$B$3,"Stale","Current")))))</f>
        <v/>
      </c>
      <c r="R137" s="14">
        <f>IF($A137="","",IF($B137="","Missing date added",IF($C137="","Missing lead name",IF($D137="","Missing product interest",IF($E137="","Missing lead source",IF($F137="","Missing owner",IF($G137="","Missing stage",IF(COUNTIF($A$2:$A$201,$A137)&gt;1,"Duplicate Lead ID",""))))))))</f>
        <v/>
      </c>
      <c r="S137" s="14">
        <f>IF($A137="","",IF($B137&gt;Lists!$B$2,"Date added is after report date",IF(AND($H137&lt;&gt;"",$B137&lt;&gt;"",$H137&lt;$B137),"Last contact is before date added",IF($H137&gt;Lists!$B$2,"Last contact is after report date",IF(AND($I137&lt;&gt;"",$B137&lt;&gt;"",$I137&lt;$B137),"Next action is before date added",IF(AND($K137&lt;&gt;"",$B137&lt;&gt;"",$K137&lt;$B137),"Outcome date is before date added",IF($K137&gt;Lists!$B$2,"Outcome date is after report date",IF(AND(OR($G137="Closed - Won",$G137="Closed - Lost"),$K137=""),"Closed lead needs outcome date",IF(AND(OR($G137="Closed - Won",$G137="Closed - Lost"),$L137=""),"Closed lead needs outcome",IF(AND($G137="Closed - Lost",$M137=""),"Closed-lost lead needs lost reason",IF(AND($G137&lt;&gt;"Closed - Won",$G137&lt;&gt;"Closed - Lost",OR($K137&lt;&gt;"",$L137&lt;&gt;"",$M137&lt;&gt;"")),"Open lead has outcome data","")))))))))))</f>
        <v/>
      </c>
      <c r="T137" s="16" t="n"/>
    </row>
    <row r="138" ht="22" customHeight="1">
      <c r="A138" s="6" t="n"/>
      <c r="B138" s="25" t="n"/>
      <c r="C138" s="12" t="n"/>
      <c r="D138" s="12" t="n"/>
      <c r="E138" s="6" t="n"/>
      <c r="F138" s="6" t="n"/>
      <c r="G138" s="6" t="n"/>
      <c r="H138" s="25" t="n"/>
      <c r="I138" s="25" t="n"/>
      <c r="J138" s="12" t="n"/>
      <c r="K138" s="25" t="n"/>
      <c r="L138" s="12" t="n"/>
      <c r="M138" s="12" t="n"/>
      <c r="N138" s="13">
        <f>IF(OR($A138="",$B138="",$B138&gt;Lists!$B$2),"",Lists!$B$2-$B138)</f>
        <v/>
      </c>
      <c r="O138" s="13">
        <f>IF(OR($A138="",$H138="",$H138&gt;Lists!$B$2),"",Lists!$B$2-$H138)</f>
        <v/>
      </c>
      <c r="P138" s="14">
        <f>IF($A138="","",IF(OR($G138="Closed - Won",$G138="Closed - Lost"),"Closed",IF(OR($I138="",$J138=""),"Missing next action",IF($I138&lt;Lists!$B$2,"Overdue",IF($I138&lt;=Lists!$B$2+Lists!$B$4,"Due soon","Scheduled")))))</f>
        <v/>
      </c>
      <c r="Q138" s="14">
        <f>IF($A138="","",IF(OR($G138="Closed - Won",$G138="Closed - Lost"),"Closed",IF($H138="","No contact recorded",IF($H138&gt;Lists!$B$2,"Check date",IF($O138&gt;Lists!$B$3,"Stale","Current")))))</f>
        <v/>
      </c>
      <c r="R138" s="14">
        <f>IF($A138="","",IF($B138="","Missing date added",IF($C138="","Missing lead name",IF($D138="","Missing product interest",IF($E138="","Missing lead source",IF($F138="","Missing owner",IF($G138="","Missing stage",IF(COUNTIF($A$2:$A$201,$A138)&gt;1,"Duplicate Lead ID",""))))))))</f>
        <v/>
      </c>
      <c r="S138" s="14">
        <f>IF($A138="","",IF($B138&gt;Lists!$B$2,"Date added is after report date",IF(AND($H138&lt;&gt;"",$B138&lt;&gt;"",$H138&lt;$B138),"Last contact is before date added",IF($H138&gt;Lists!$B$2,"Last contact is after report date",IF(AND($I138&lt;&gt;"",$B138&lt;&gt;"",$I138&lt;$B138),"Next action is before date added",IF(AND($K138&lt;&gt;"",$B138&lt;&gt;"",$K138&lt;$B138),"Outcome date is before date added",IF($K138&gt;Lists!$B$2,"Outcome date is after report date",IF(AND(OR($G138="Closed - Won",$G138="Closed - Lost"),$K138=""),"Closed lead needs outcome date",IF(AND(OR($G138="Closed - Won",$G138="Closed - Lost"),$L138=""),"Closed lead needs outcome",IF(AND($G138="Closed - Lost",$M138=""),"Closed-lost lead needs lost reason",IF(AND($G138&lt;&gt;"Closed - Won",$G138&lt;&gt;"Closed - Lost",OR($K138&lt;&gt;"",$L138&lt;&gt;"",$M138&lt;&gt;"")),"Open lead has outcome data","")))))))))))</f>
        <v/>
      </c>
      <c r="T138" s="12" t="n"/>
    </row>
    <row r="139" ht="22" customHeight="1">
      <c r="A139" s="8" t="n"/>
      <c r="B139" s="26" t="n"/>
      <c r="C139" s="16" t="n"/>
      <c r="D139" s="16" t="n"/>
      <c r="E139" s="8" t="n"/>
      <c r="F139" s="8" t="n"/>
      <c r="G139" s="8" t="n"/>
      <c r="H139" s="26" t="n"/>
      <c r="I139" s="26" t="n"/>
      <c r="J139" s="16" t="n"/>
      <c r="K139" s="26" t="n"/>
      <c r="L139" s="16" t="n"/>
      <c r="M139" s="16" t="n"/>
      <c r="N139" s="13">
        <f>IF(OR($A139="",$B139="",$B139&gt;Lists!$B$2),"",Lists!$B$2-$B139)</f>
        <v/>
      </c>
      <c r="O139" s="13">
        <f>IF(OR($A139="",$H139="",$H139&gt;Lists!$B$2),"",Lists!$B$2-$H139)</f>
        <v/>
      </c>
      <c r="P139" s="14">
        <f>IF($A139="","",IF(OR($G139="Closed - Won",$G139="Closed - Lost"),"Closed",IF(OR($I139="",$J139=""),"Missing next action",IF($I139&lt;Lists!$B$2,"Overdue",IF($I139&lt;=Lists!$B$2+Lists!$B$4,"Due soon","Scheduled")))))</f>
        <v/>
      </c>
      <c r="Q139" s="14">
        <f>IF($A139="","",IF(OR($G139="Closed - Won",$G139="Closed - Lost"),"Closed",IF($H139="","No contact recorded",IF($H139&gt;Lists!$B$2,"Check date",IF($O139&gt;Lists!$B$3,"Stale","Current")))))</f>
        <v/>
      </c>
      <c r="R139" s="14">
        <f>IF($A139="","",IF($B139="","Missing date added",IF($C139="","Missing lead name",IF($D139="","Missing product interest",IF($E139="","Missing lead source",IF($F139="","Missing owner",IF($G139="","Missing stage",IF(COUNTIF($A$2:$A$201,$A139)&gt;1,"Duplicate Lead ID",""))))))))</f>
        <v/>
      </c>
      <c r="S139" s="14">
        <f>IF($A139="","",IF($B139&gt;Lists!$B$2,"Date added is after report date",IF(AND($H139&lt;&gt;"",$B139&lt;&gt;"",$H139&lt;$B139),"Last contact is before date added",IF($H139&gt;Lists!$B$2,"Last contact is after report date",IF(AND($I139&lt;&gt;"",$B139&lt;&gt;"",$I139&lt;$B139),"Next action is before date added",IF(AND($K139&lt;&gt;"",$B139&lt;&gt;"",$K139&lt;$B139),"Outcome date is before date added",IF($K139&gt;Lists!$B$2,"Outcome date is after report date",IF(AND(OR($G139="Closed - Won",$G139="Closed - Lost"),$K139=""),"Closed lead needs outcome date",IF(AND(OR($G139="Closed - Won",$G139="Closed - Lost"),$L139=""),"Closed lead needs outcome",IF(AND($G139="Closed - Lost",$M139=""),"Closed-lost lead needs lost reason",IF(AND($G139&lt;&gt;"Closed - Won",$G139&lt;&gt;"Closed - Lost",OR($K139&lt;&gt;"",$L139&lt;&gt;"",$M139&lt;&gt;"")),"Open lead has outcome data","")))))))))))</f>
        <v/>
      </c>
      <c r="T139" s="16" t="n"/>
    </row>
    <row r="140" ht="22" customHeight="1">
      <c r="A140" s="6" t="n"/>
      <c r="B140" s="25" t="n"/>
      <c r="C140" s="12" t="n"/>
      <c r="D140" s="12" t="n"/>
      <c r="E140" s="6" t="n"/>
      <c r="F140" s="6" t="n"/>
      <c r="G140" s="6" t="n"/>
      <c r="H140" s="25" t="n"/>
      <c r="I140" s="25" t="n"/>
      <c r="J140" s="12" t="n"/>
      <c r="K140" s="25" t="n"/>
      <c r="L140" s="12" t="n"/>
      <c r="M140" s="12" t="n"/>
      <c r="N140" s="13">
        <f>IF(OR($A140="",$B140="",$B140&gt;Lists!$B$2),"",Lists!$B$2-$B140)</f>
        <v/>
      </c>
      <c r="O140" s="13">
        <f>IF(OR($A140="",$H140="",$H140&gt;Lists!$B$2),"",Lists!$B$2-$H140)</f>
        <v/>
      </c>
      <c r="P140" s="14">
        <f>IF($A140="","",IF(OR($G140="Closed - Won",$G140="Closed - Lost"),"Closed",IF(OR($I140="",$J140=""),"Missing next action",IF($I140&lt;Lists!$B$2,"Overdue",IF($I140&lt;=Lists!$B$2+Lists!$B$4,"Due soon","Scheduled")))))</f>
        <v/>
      </c>
      <c r="Q140" s="14">
        <f>IF($A140="","",IF(OR($G140="Closed - Won",$G140="Closed - Lost"),"Closed",IF($H140="","No contact recorded",IF($H140&gt;Lists!$B$2,"Check date",IF($O140&gt;Lists!$B$3,"Stale","Current")))))</f>
        <v/>
      </c>
      <c r="R140" s="14">
        <f>IF($A140="","",IF($B140="","Missing date added",IF($C140="","Missing lead name",IF($D140="","Missing product interest",IF($E140="","Missing lead source",IF($F140="","Missing owner",IF($G140="","Missing stage",IF(COUNTIF($A$2:$A$201,$A140)&gt;1,"Duplicate Lead ID",""))))))))</f>
        <v/>
      </c>
      <c r="S140" s="14">
        <f>IF($A140="","",IF($B140&gt;Lists!$B$2,"Date added is after report date",IF(AND($H140&lt;&gt;"",$B140&lt;&gt;"",$H140&lt;$B140),"Last contact is before date added",IF($H140&gt;Lists!$B$2,"Last contact is after report date",IF(AND($I140&lt;&gt;"",$B140&lt;&gt;"",$I140&lt;$B140),"Next action is before date added",IF(AND($K140&lt;&gt;"",$B140&lt;&gt;"",$K140&lt;$B140),"Outcome date is before date added",IF($K140&gt;Lists!$B$2,"Outcome date is after report date",IF(AND(OR($G140="Closed - Won",$G140="Closed - Lost"),$K140=""),"Closed lead needs outcome date",IF(AND(OR($G140="Closed - Won",$G140="Closed - Lost"),$L140=""),"Closed lead needs outcome",IF(AND($G140="Closed - Lost",$M140=""),"Closed-lost lead needs lost reason",IF(AND($G140&lt;&gt;"Closed - Won",$G140&lt;&gt;"Closed - Lost",OR($K140&lt;&gt;"",$L140&lt;&gt;"",$M140&lt;&gt;"")),"Open lead has outcome data","")))))))))))</f>
        <v/>
      </c>
      <c r="T140" s="12" t="n"/>
    </row>
    <row r="141" ht="22" customHeight="1">
      <c r="A141" s="8" t="n"/>
      <c r="B141" s="26" t="n"/>
      <c r="C141" s="16" t="n"/>
      <c r="D141" s="16" t="n"/>
      <c r="E141" s="8" t="n"/>
      <c r="F141" s="8" t="n"/>
      <c r="G141" s="8" t="n"/>
      <c r="H141" s="26" t="n"/>
      <c r="I141" s="26" t="n"/>
      <c r="J141" s="16" t="n"/>
      <c r="K141" s="26" t="n"/>
      <c r="L141" s="16" t="n"/>
      <c r="M141" s="16" t="n"/>
      <c r="N141" s="13">
        <f>IF(OR($A141="",$B141="",$B141&gt;Lists!$B$2),"",Lists!$B$2-$B141)</f>
        <v/>
      </c>
      <c r="O141" s="13">
        <f>IF(OR($A141="",$H141="",$H141&gt;Lists!$B$2),"",Lists!$B$2-$H141)</f>
        <v/>
      </c>
      <c r="P141" s="14">
        <f>IF($A141="","",IF(OR($G141="Closed - Won",$G141="Closed - Lost"),"Closed",IF(OR($I141="",$J141=""),"Missing next action",IF($I141&lt;Lists!$B$2,"Overdue",IF($I141&lt;=Lists!$B$2+Lists!$B$4,"Due soon","Scheduled")))))</f>
        <v/>
      </c>
      <c r="Q141" s="14">
        <f>IF($A141="","",IF(OR($G141="Closed - Won",$G141="Closed - Lost"),"Closed",IF($H141="","No contact recorded",IF($H141&gt;Lists!$B$2,"Check date",IF($O141&gt;Lists!$B$3,"Stale","Current")))))</f>
        <v/>
      </c>
      <c r="R141" s="14">
        <f>IF($A141="","",IF($B141="","Missing date added",IF($C141="","Missing lead name",IF($D141="","Missing product interest",IF($E141="","Missing lead source",IF($F141="","Missing owner",IF($G141="","Missing stage",IF(COUNTIF($A$2:$A$201,$A141)&gt;1,"Duplicate Lead ID",""))))))))</f>
        <v/>
      </c>
      <c r="S141" s="14">
        <f>IF($A141="","",IF($B141&gt;Lists!$B$2,"Date added is after report date",IF(AND($H141&lt;&gt;"",$B141&lt;&gt;"",$H141&lt;$B141),"Last contact is before date added",IF($H141&gt;Lists!$B$2,"Last contact is after report date",IF(AND($I141&lt;&gt;"",$B141&lt;&gt;"",$I141&lt;$B141),"Next action is before date added",IF(AND($K141&lt;&gt;"",$B141&lt;&gt;"",$K141&lt;$B141),"Outcome date is before date added",IF($K141&gt;Lists!$B$2,"Outcome date is after report date",IF(AND(OR($G141="Closed - Won",$G141="Closed - Lost"),$K141=""),"Closed lead needs outcome date",IF(AND(OR($G141="Closed - Won",$G141="Closed - Lost"),$L141=""),"Closed lead needs outcome",IF(AND($G141="Closed - Lost",$M141=""),"Closed-lost lead needs lost reason",IF(AND($G141&lt;&gt;"Closed - Won",$G141&lt;&gt;"Closed - Lost",OR($K141&lt;&gt;"",$L141&lt;&gt;"",$M141&lt;&gt;"")),"Open lead has outcome data","")))))))))))</f>
        <v/>
      </c>
      <c r="T141" s="16" t="n"/>
    </row>
    <row r="142" ht="22" customHeight="1">
      <c r="A142" s="6" t="n"/>
      <c r="B142" s="25" t="n"/>
      <c r="C142" s="12" t="n"/>
      <c r="D142" s="12" t="n"/>
      <c r="E142" s="6" t="n"/>
      <c r="F142" s="6" t="n"/>
      <c r="G142" s="6" t="n"/>
      <c r="H142" s="25" t="n"/>
      <c r="I142" s="25" t="n"/>
      <c r="J142" s="12" t="n"/>
      <c r="K142" s="25" t="n"/>
      <c r="L142" s="12" t="n"/>
      <c r="M142" s="12" t="n"/>
      <c r="N142" s="13">
        <f>IF(OR($A142="",$B142="",$B142&gt;Lists!$B$2),"",Lists!$B$2-$B142)</f>
        <v/>
      </c>
      <c r="O142" s="13">
        <f>IF(OR($A142="",$H142="",$H142&gt;Lists!$B$2),"",Lists!$B$2-$H142)</f>
        <v/>
      </c>
      <c r="P142" s="14">
        <f>IF($A142="","",IF(OR($G142="Closed - Won",$G142="Closed - Lost"),"Closed",IF(OR($I142="",$J142=""),"Missing next action",IF($I142&lt;Lists!$B$2,"Overdue",IF($I142&lt;=Lists!$B$2+Lists!$B$4,"Due soon","Scheduled")))))</f>
        <v/>
      </c>
      <c r="Q142" s="14">
        <f>IF($A142="","",IF(OR($G142="Closed - Won",$G142="Closed - Lost"),"Closed",IF($H142="","No contact recorded",IF($H142&gt;Lists!$B$2,"Check date",IF($O142&gt;Lists!$B$3,"Stale","Current")))))</f>
        <v/>
      </c>
      <c r="R142" s="14">
        <f>IF($A142="","",IF($B142="","Missing date added",IF($C142="","Missing lead name",IF($D142="","Missing product interest",IF($E142="","Missing lead source",IF($F142="","Missing owner",IF($G142="","Missing stage",IF(COUNTIF($A$2:$A$201,$A142)&gt;1,"Duplicate Lead ID",""))))))))</f>
        <v/>
      </c>
      <c r="S142" s="14">
        <f>IF($A142="","",IF($B142&gt;Lists!$B$2,"Date added is after report date",IF(AND($H142&lt;&gt;"",$B142&lt;&gt;"",$H142&lt;$B142),"Last contact is before date added",IF($H142&gt;Lists!$B$2,"Last contact is after report date",IF(AND($I142&lt;&gt;"",$B142&lt;&gt;"",$I142&lt;$B142),"Next action is before date added",IF(AND($K142&lt;&gt;"",$B142&lt;&gt;"",$K142&lt;$B142),"Outcome date is before date added",IF($K142&gt;Lists!$B$2,"Outcome date is after report date",IF(AND(OR($G142="Closed - Won",$G142="Closed - Lost"),$K142=""),"Closed lead needs outcome date",IF(AND(OR($G142="Closed - Won",$G142="Closed - Lost"),$L142=""),"Closed lead needs outcome",IF(AND($G142="Closed - Lost",$M142=""),"Closed-lost lead needs lost reason",IF(AND($G142&lt;&gt;"Closed - Won",$G142&lt;&gt;"Closed - Lost",OR($K142&lt;&gt;"",$L142&lt;&gt;"",$M142&lt;&gt;"")),"Open lead has outcome data","")))))))))))</f>
        <v/>
      </c>
      <c r="T142" s="12" t="n"/>
    </row>
    <row r="143" ht="22" customHeight="1">
      <c r="A143" s="8" t="n"/>
      <c r="B143" s="26" t="n"/>
      <c r="C143" s="16" t="n"/>
      <c r="D143" s="16" t="n"/>
      <c r="E143" s="8" t="n"/>
      <c r="F143" s="8" t="n"/>
      <c r="G143" s="8" t="n"/>
      <c r="H143" s="26" t="n"/>
      <c r="I143" s="26" t="n"/>
      <c r="J143" s="16" t="n"/>
      <c r="K143" s="26" t="n"/>
      <c r="L143" s="16" t="n"/>
      <c r="M143" s="16" t="n"/>
      <c r="N143" s="13">
        <f>IF(OR($A143="",$B143="",$B143&gt;Lists!$B$2),"",Lists!$B$2-$B143)</f>
        <v/>
      </c>
      <c r="O143" s="13">
        <f>IF(OR($A143="",$H143="",$H143&gt;Lists!$B$2),"",Lists!$B$2-$H143)</f>
        <v/>
      </c>
      <c r="P143" s="14">
        <f>IF($A143="","",IF(OR($G143="Closed - Won",$G143="Closed - Lost"),"Closed",IF(OR($I143="",$J143=""),"Missing next action",IF($I143&lt;Lists!$B$2,"Overdue",IF($I143&lt;=Lists!$B$2+Lists!$B$4,"Due soon","Scheduled")))))</f>
        <v/>
      </c>
      <c r="Q143" s="14">
        <f>IF($A143="","",IF(OR($G143="Closed - Won",$G143="Closed - Lost"),"Closed",IF($H143="","No contact recorded",IF($H143&gt;Lists!$B$2,"Check date",IF($O143&gt;Lists!$B$3,"Stale","Current")))))</f>
        <v/>
      </c>
      <c r="R143" s="14">
        <f>IF($A143="","",IF($B143="","Missing date added",IF($C143="","Missing lead name",IF($D143="","Missing product interest",IF($E143="","Missing lead source",IF($F143="","Missing owner",IF($G143="","Missing stage",IF(COUNTIF($A$2:$A$201,$A143)&gt;1,"Duplicate Lead ID",""))))))))</f>
        <v/>
      </c>
      <c r="S143" s="14">
        <f>IF($A143="","",IF($B143&gt;Lists!$B$2,"Date added is after report date",IF(AND($H143&lt;&gt;"",$B143&lt;&gt;"",$H143&lt;$B143),"Last contact is before date added",IF($H143&gt;Lists!$B$2,"Last contact is after report date",IF(AND($I143&lt;&gt;"",$B143&lt;&gt;"",$I143&lt;$B143),"Next action is before date added",IF(AND($K143&lt;&gt;"",$B143&lt;&gt;"",$K143&lt;$B143),"Outcome date is before date added",IF($K143&gt;Lists!$B$2,"Outcome date is after report date",IF(AND(OR($G143="Closed - Won",$G143="Closed - Lost"),$K143=""),"Closed lead needs outcome date",IF(AND(OR($G143="Closed - Won",$G143="Closed - Lost"),$L143=""),"Closed lead needs outcome",IF(AND($G143="Closed - Lost",$M143=""),"Closed-lost lead needs lost reason",IF(AND($G143&lt;&gt;"Closed - Won",$G143&lt;&gt;"Closed - Lost",OR($K143&lt;&gt;"",$L143&lt;&gt;"",$M143&lt;&gt;"")),"Open lead has outcome data","")))))))))))</f>
        <v/>
      </c>
      <c r="T143" s="16" t="n"/>
    </row>
    <row r="144" ht="22" customHeight="1">
      <c r="A144" s="6" t="n"/>
      <c r="B144" s="25" t="n"/>
      <c r="C144" s="12" t="n"/>
      <c r="D144" s="12" t="n"/>
      <c r="E144" s="6" t="n"/>
      <c r="F144" s="6" t="n"/>
      <c r="G144" s="6" t="n"/>
      <c r="H144" s="25" t="n"/>
      <c r="I144" s="25" t="n"/>
      <c r="J144" s="12" t="n"/>
      <c r="K144" s="25" t="n"/>
      <c r="L144" s="12" t="n"/>
      <c r="M144" s="12" t="n"/>
      <c r="N144" s="13">
        <f>IF(OR($A144="",$B144="",$B144&gt;Lists!$B$2),"",Lists!$B$2-$B144)</f>
        <v/>
      </c>
      <c r="O144" s="13">
        <f>IF(OR($A144="",$H144="",$H144&gt;Lists!$B$2),"",Lists!$B$2-$H144)</f>
        <v/>
      </c>
      <c r="P144" s="14">
        <f>IF($A144="","",IF(OR($G144="Closed - Won",$G144="Closed - Lost"),"Closed",IF(OR($I144="",$J144=""),"Missing next action",IF($I144&lt;Lists!$B$2,"Overdue",IF($I144&lt;=Lists!$B$2+Lists!$B$4,"Due soon","Scheduled")))))</f>
        <v/>
      </c>
      <c r="Q144" s="14">
        <f>IF($A144="","",IF(OR($G144="Closed - Won",$G144="Closed - Lost"),"Closed",IF($H144="","No contact recorded",IF($H144&gt;Lists!$B$2,"Check date",IF($O144&gt;Lists!$B$3,"Stale","Current")))))</f>
        <v/>
      </c>
      <c r="R144" s="14">
        <f>IF($A144="","",IF($B144="","Missing date added",IF($C144="","Missing lead name",IF($D144="","Missing product interest",IF($E144="","Missing lead source",IF($F144="","Missing owner",IF($G144="","Missing stage",IF(COUNTIF($A$2:$A$201,$A144)&gt;1,"Duplicate Lead ID",""))))))))</f>
        <v/>
      </c>
      <c r="S144" s="14">
        <f>IF($A144="","",IF($B144&gt;Lists!$B$2,"Date added is after report date",IF(AND($H144&lt;&gt;"",$B144&lt;&gt;"",$H144&lt;$B144),"Last contact is before date added",IF($H144&gt;Lists!$B$2,"Last contact is after report date",IF(AND($I144&lt;&gt;"",$B144&lt;&gt;"",$I144&lt;$B144),"Next action is before date added",IF(AND($K144&lt;&gt;"",$B144&lt;&gt;"",$K144&lt;$B144),"Outcome date is before date added",IF($K144&gt;Lists!$B$2,"Outcome date is after report date",IF(AND(OR($G144="Closed - Won",$G144="Closed - Lost"),$K144=""),"Closed lead needs outcome date",IF(AND(OR($G144="Closed - Won",$G144="Closed - Lost"),$L144=""),"Closed lead needs outcome",IF(AND($G144="Closed - Lost",$M144=""),"Closed-lost lead needs lost reason",IF(AND($G144&lt;&gt;"Closed - Won",$G144&lt;&gt;"Closed - Lost",OR($K144&lt;&gt;"",$L144&lt;&gt;"",$M144&lt;&gt;"")),"Open lead has outcome data","")))))))))))</f>
        <v/>
      </c>
      <c r="T144" s="12" t="n"/>
    </row>
    <row r="145" ht="22" customHeight="1">
      <c r="A145" s="8" t="n"/>
      <c r="B145" s="26" t="n"/>
      <c r="C145" s="16" t="n"/>
      <c r="D145" s="16" t="n"/>
      <c r="E145" s="8" t="n"/>
      <c r="F145" s="8" t="n"/>
      <c r="G145" s="8" t="n"/>
      <c r="H145" s="26" t="n"/>
      <c r="I145" s="26" t="n"/>
      <c r="J145" s="16" t="n"/>
      <c r="K145" s="26" t="n"/>
      <c r="L145" s="16" t="n"/>
      <c r="M145" s="16" t="n"/>
      <c r="N145" s="13">
        <f>IF(OR($A145="",$B145="",$B145&gt;Lists!$B$2),"",Lists!$B$2-$B145)</f>
        <v/>
      </c>
      <c r="O145" s="13">
        <f>IF(OR($A145="",$H145="",$H145&gt;Lists!$B$2),"",Lists!$B$2-$H145)</f>
        <v/>
      </c>
      <c r="P145" s="14">
        <f>IF($A145="","",IF(OR($G145="Closed - Won",$G145="Closed - Lost"),"Closed",IF(OR($I145="",$J145=""),"Missing next action",IF($I145&lt;Lists!$B$2,"Overdue",IF($I145&lt;=Lists!$B$2+Lists!$B$4,"Due soon","Scheduled")))))</f>
        <v/>
      </c>
      <c r="Q145" s="14">
        <f>IF($A145="","",IF(OR($G145="Closed - Won",$G145="Closed - Lost"),"Closed",IF($H145="","No contact recorded",IF($H145&gt;Lists!$B$2,"Check date",IF($O145&gt;Lists!$B$3,"Stale","Current")))))</f>
        <v/>
      </c>
      <c r="R145" s="14">
        <f>IF($A145="","",IF($B145="","Missing date added",IF($C145="","Missing lead name",IF($D145="","Missing product interest",IF($E145="","Missing lead source",IF($F145="","Missing owner",IF($G145="","Missing stage",IF(COUNTIF($A$2:$A$201,$A145)&gt;1,"Duplicate Lead ID",""))))))))</f>
        <v/>
      </c>
      <c r="S145" s="14">
        <f>IF($A145="","",IF($B145&gt;Lists!$B$2,"Date added is after report date",IF(AND($H145&lt;&gt;"",$B145&lt;&gt;"",$H145&lt;$B145),"Last contact is before date added",IF($H145&gt;Lists!$B$2,"Last contact is after report date",IF(AND($I145&lt;&gt;"",$B145&lt;&gt;"",$I145&lt;$B145),"Next action is before date added",IF(AND($K145&lt;&gt;"",$B145&lt;&gt;"",$K145&lt;$B145),"Outcome date is before date added",IF($K145&gt;Lists!$B$2,"Outcome date is after report date",IF(AND(OR($G145="Closed - Won",$G145="Closed - Lost"),$K145=""),"Closed lead needs outcome date",IF(AND(OR($G145="Closed - Won",$G145="Closed - Lost"),$L145=""),"Closed lead needs outcome",IF(AND($G145="Closed - Lost",$M145=""),"Closed-lost lead needs lost reason",IF(AND($G145&lt;&gt;"Closed - Won",$G145&lt;&gt;"Closed - Lost",OR($K145&lt;&gt;"",$L145&lt;&gt;"",$M145&lt;&gt;"")),"Open lead has outcome data","")))))))))))</f>
        <v/>
      </c>
      <c r="T145" s="16" t="n"/>
    </row>
    <row r="146" ht="22" customHeight="1">
      <c r="A146" s="6" t="n"/>
      <c r="B146" s="25" t="n"/>
      <c r="C146" s="12" t="n"/>
      <c r="D146" s="12" t="n"/>
      <c r="E146" s="6" t="n"/>
      <c r="F146" s="6" t="n"/>
      <c r="G146" s="6" t="n"/>
      <c r="H146" s="25" t="n"/>
      <c r="I146" s="25" t="n"/>
      <c r="J146" s="12" t="n"/>
      <c r="K146" s="25" t="n"/>
      <c r="L146" s="12" t="n"/>
      <c r="M146" s="12" t="n"/>
      <c r="N146" s="13">
        <f>IF(OR($A146="",$B146="",$B146&gt;Lists!$B$2),"",Lists!$B$2-$B146)</f>
        <v/>
      </c>
      <c r="O146" s="13">
        <f>IF(OR($A146="",$H146="",$H146&gt;Lists!$B$2),"",Lists!$B$2-$H146)</f>
        <v/>
      </c>
      <c r="P146" s="14">
        <f>IF($A146="","",IF(OR($G146="Closed - Won",$G146="Closed - Lost"),"Closed",IF(OR($I146="",$J146=""),"Missing next action",IF($I146&lt;Lists!$B$2,"Overdue",IF($I146&lt;=Lists!$B$2+Lists!$B$4,"Due soon","Scheduled")))))</f>
        <v/>
      </c>
      <c r="Q146" s="14">
        <f>IF($A146="","",IF(OR($G146="Closed - Won",$G146="Closed - Lost"),"Closed",IF($H146="","No contact recorded",IF($H146&gt;Lists!$B$2,"Check date",IF($O146&gt;Lists!$B$3,"Stale","Current")))))</f>
        <v/>
      </c>
      <c r="R146" s="14">
        <f>IF($A146="","",IF($B146="","Missing date added",IF($C146="","Missing lead name",IF($D146="","Missing product interest",IF($E146="","Missing lead source",IF($F146="","Missing owner",IF($G146="","Missing stage",IF(COUNTIF($A$2:$A$201,$A146)&gt;1,"Duplicate Lead ID",""))))))))</f>
        <v/>
      </c>
      <c r="S146" s="14">
        <f>IF($A146="","",IF($B146&gt;Lists!$B$2,"Date added is after report date",IF(AND($H146&lt;&gt;"",$B146&lt;&gt;"",$H146&lt;$B146),"Last contact is before date added",IF($H146&gt;Lists!$B$2,"Last contact is after report date",IF(AND($I146&lt;&gt;"",$B146&lt;&gt;"",$I146&lt;$B146),"Next action is before date added",IF(AND($K146&lt;&gt;"",$B146&lt;&gt;"",$K146&lt;$B146),"Outcome date is before date added",IF($K146&gt;Lists!$B$2,"Outcome date is after report date",IF(AND(OR($G146="Closed - Won",$G146="Closed - Lost"),$K146=""),"Closed lead needs outcome date",IF(AND(OR($G146="Closed - Won",$G146="Closed - Lost"),$L146=""),"Closed lead needs outcome",IF(AND($G146="Closed - Lost",$M146=""),"Closed-lost lead needs lost reason",IF(AND($G146&lt;&gt;"Closed - Won",$G146&lt;&gt;"Closed - Lost",OR($K146&lt;&gt;"",$L146&lt;&gt;"",$M146&lt;&gt;"")),"Open lead has outcome data","")))))))))))</f>
        <v/>
      </c>
      <c r="T146" s="12" t="n"/>
    </row>
    <row r="147" ht="22" customHeight="1">
      <c r="A147" s="8" t="n"/>
      <c r="B147" s="26" t="n"/>
      <c r="C147" s="16" t="n"/>
      <c r="D147" s="16" t="n"/>
      <c r="E147" s="8" t="n"/>
      <c r="F147" s="8" t="n"/>
      <c r="G147" s="8" t="n"/>
      <c r="H147" s="26" t="n"/>
      <c r="I147" s="26" t="n"/>
      <c r="J147" s="16" t="n"/>
      <c r="K147" s="26" t="n"/>
      <c r="L147" s="16" t="n"/>
      <c r="M147" s="16" t="n"/>
      <c r="N147" s="13">
        <f>IF(OR($A147="",$B147="",$B147&gt;Lists!$B$2),"",Lists!$B$2-$B147)</f>
        <v/>
      </c>
      <c r="O147" s="13">
        <f>IF(OR($A147="",$H147="",$H147&gt;Lists!$B$2),"",Lists!$B$2-$H147)</f>
        <v/>
      </c>
      <c r="P147" s="14">
        <f>IF($A147="","",IF(OR($G147="Closed - Won",$G147="Closed - Lost"),"Closed",IF(OR($I147="",$J147=""),"Missing next action",IF($I147&lt;Lists!$B$2,"Overdue",IF($I147&lt;=Lists!$B$2+Lists!$B$4,"Due soon","Scheduled")))))</f>
        <v/>
      </c>
      <c r="Q147" s="14">
        <f>IF($A147="","",IF(OR($G147="Closed - Won",$G147="Closed - Lost"),"Closed",IF($H147="","No contact recorded",IF($H147&gt;Lists!$B$2,"Check date",IF($O147&gt;Lists!$B$3,"Stale","Current")))))</f>
        <v/>
      </c>
      <c r="R147" s="14">
        <f>IF($A147="","",IF($B147="","Missing date added",IF($C147="","Missing lead name",IF($D147="","Missing product interest",IF($E147="","Missing lead source",IF($F147="","Missing owner",IF($G147="","Missing stage",IF(COUNTIF($A$2:$A$201,$A147)&gt;1,"Duplicate Lead ID",""))))))))</f>
        <v/>
      </c>
      <c r="S147" s="14">
        <f>IF($A147="","",IF($B147&gt;Lists!$B$2,"Date added is after report date",IF(AND($H147&lt;&gt;"",$B147&lt;&gt;"",$H147&lt;$B147),"Last contact is before date added",IF($H147&gt;Lists!$B$2,"Last contact is after report date",IF(AND($I147&lt;&gt;"",$B147&lt;&gt;"",$I147&lt;$B147),"Next action is before date added",IF(AND($K147&lt;&gt;"",$B147&lt;&gt;"",$K147&lt;$B147),"Outcome date is before date added",IF($K147&gt;Lists!$B$2,"Outcome date is after report date",IF(AND(OR($G147="Closed - Won",$G147="Closed - Lost"),$K147=""),"Closed lead needs outcome date",IF(AND(OR($G147="Closed - Won",$G147="Closed - Lost"),$L147=""),"Closed lead needs outcome",IF(AND($G147="Closed - Lost",$M147=""),"Closed-lost lead needs lost reason",IF(AND($G147&lt;&gt;"Closed - Won",$G147&lt;&gt;"Closed - Lost",OR($K147&lt;&gt;"",$L147&lt;&gt;"",$M147&lt;&gt;"")),"Open lead has outcome data","")))))))))))</f>
        <v/>
      </c>
      <c r="T147" s="16" t="n"/>
    </row>
    <row r="148" ht="22" customHeight="1">
      <c r="A148" s="6" t="n"/>
      <c r="B148" s="25" t="n"/>
      <c r="C148" s="12" t="n"/>
      <c r="D148" s="12" t="n"/>
      <c r="E148" s="6" t="n"/>
      <c r="F148" s="6" t="n"/>
      <c r="G148" s="6" t="n"/>
      <c r="H148" s="25" t="n"/>
      <c r="I148" s="25" t="n"/>
      <c r="J148" s="12" t="n"/>
      <c r="K148" s="25" t="n"/>
      <c r="L148" s="12" t="n"/>
      <c r="M148" s="12" t="n"/>
      <c r="N148" s="13">
        <f>IF(OR($A148="",$B148="",$B148&gt;Lists!$B$2),"",Lists!$B$2-$B148)</f>
        <v/>
      </c>
      <c r="O148" s="13">
        <f>IF(OR($A148="",$H148="",$H148&gt;Lists!$B$2),"",Lists!$B$2-$H148)</f>
        <v/>
      </c>
      <c r="P148" s="14">
        <f>IF($A148="","",IF(OR($G148="Closed - Won",$G148="Closed - Lost"),"Closed",IF(OR($I148="",$J148=""),"Missing next action",IF($I148&lt;Lists!$B$2,"Overdue",IF($I148&lt;=Lists!$B$2+Lists!$B$4,"Due soon","Scheduled")))))</f>
        <v/>
      </c>
      <c r="Q148" s="14">
        <f>IF($A148="","",IF(OR($G148="Closed - Won",$G148="Closed - Lost"),"Closed",IF($H148="","No contact recorded",IF($H148&gt;Lists!$B$2,"Check date",IF($O148&gt;Lists!$B$3,"Stale","Current")))))</f>
        <v/>
      </c>
      <c r="R148" s="14">
        <f>IF($A148="","",IF($B148="","Missing date added",IF($C148="","Missing lead name",IF($D148="","Missing product interest",IF($E148="","Missing lead source",IF($F148="","Missing owner",IF($G148="","Missing stage",IF(COUNTIF($A$2:$A$201,$A148)&gt;1,"Duplicate Lead ID",""))))))))</f>
        <v/>
      </c>
      <c r="S148" s="14">
        <f>IF($A148="","",IF($B148&gt;Lists!$B$2,"Date added is after report date",IF(AND($H148&lt;&gt;"",$B148&lt;&gt;"",$H148&lt;$B148),"Last contact is before date added",IF($H148&gt;Lists!$B$2,"Last contact is after report date",IF(AND($I148&lt;&gt;"",$B148&lt;&gt;"",$I148&lt;$B148),"Next action is before date added",IF(AND($K148&lt;&gt;"",$B148&lt;&gt;"",$K148&lt;$B148),"Outcome date is before date added",IF($K148&gt;Lists!$B$2,"Outcome date is after report date",IF(AND(OR($G148="Closed - Won",$G148="Closed - Lost"),$K148=""),"Closed lead needs outcome date",IF(AND(OR($G148="Closed - Won",$G148="Closed - Lost"),$L148=""),"Closed lead needs outcome",IF(AND($G148="Closed - Lost",$M148=""),"Closed-lost lead needs lost reason",IF(AND($G148&lt;&gt;"Closed - Won",$G148&lt;&gt;"Closed - Lost",OR($K148&lt;&gt;"",$L148&lt;&gt;"",$M148&lt;&gt;"")),"Open lead has outcome data","")))))))))))</f>
        <v/>
      </c>
      <c r="T148" s="12" t="n"/>
    </row>
    <row r="149" ht="22" customHeight="1">
      <c r="A149" s="8" t="n"/>
      <c r="B149" s="26" t="n"/>
      <c r="C149" s="16" t="n"/>
      <c r="D149" s="16" t="n"/>
      <c r="E149" s="8" t="n"/>
      <c r="F149" s="8" t="n"/>
      <c r="G149" s="8" t="n"/>
      <c r="H149" s="26" t="n"/>
      <c r="I149" s="26" t="n"/>
      <c r="J149" s="16" t="n"/>
      <c r="K149" s="26" t="n"/>
      <c r="L149" s="16" t="n"/>
      <c r="M149" s="16" t="n"/>
      <c r="N149" s="13">
        <f>IF(OR($A149="",$B149="",$B149&gt;Lists!$B$2),"",Lists!$B$2-$B149)</f>
        <v/>
      </c>
      <c r="O149" s="13">
        <f>IF(OR($A149="",$H149="",$H149&gt;Lists!$B$2),"",Lists!$B$2-$H149)</f>
        <v/>
      </c>
      <c r="P149" s="14">
        <f>IF($A149="","",IF(OR($G149="Closed - Won",$G149="Closed - Lost"),"Closed",IF(OR($I149="",$J149=""),"Missing next action",IF($I149&lt;Lists!$B$2,"Overdue",IF($I149&lt;=Lists!$B$2+Lists!$B$4,"Due soon","Scheduled")))))</f>
        <v/>
      </c>
      <c r="Q149" s="14">
        <f>IF($A149="","",IF(OR($G149="Closed - Won",$G149="Closed - Lost"),"Closed",IF($H149="","No contact recorded",IF($H149&gt;Lists!$B$2,"Check date",IF($O149&gt;Lists!$B$3,"Stale","Current")))))</f>
        <v/>
      </c>
      <c r="R149" s="14">
        <f>IF($A149="","",IF($B149="","Missing date added",IF($C149="","Missing lead name",IF($D149="","Missing product interest",IF($E149="","Missing lead source",IF($F149="","Missing owner",IF($G149="","Missing stage",IF(COUNTIF($A$2:$A$201,$A149)&gt;1,"Duplicate Lead ID",""))))))))</f>
        <v/>
      </c>
      <c r="S149" s="14">
        <f>IF($A149="","",IF($B149&gt;Lists!$B$2,"Date added is after report date",IF(AND($H149&lt;&gt;"",$B149&lt;&gt;"",$H149&lt;$B149),"Last contact is before date added",IF($H149&gt;Lists!$B$2,"Last contact is after report date",IF(AND($I149&lt;&gt;"",$B149&lt;&gt;"",$I149&lt;$B149),"Next action is before date added",IF(AND($K149&lt;&gt;"",$B149&lt;&gt;"",$K149&lt;$B149),"Outcome date is before date added",IF($K149&gt;Lists!$B$2,"Outcome date is after report date",IF(AND(OR($G149="Closed - Won",$G149="Closed - Lost"),$K149=""),"Closed lead needs outcome date",IF(AND(OR($G149="Closed - Won",$G149="Closed - Lost"),$L149=""),"Closed lead needs outcome",IF(AND($G149="Closed - Lost",$M149=""),"Closed-lost lead needs lost reason",IF(AND($G149&lt;&gt;"Closed - Won",$G149&lt;&gt;"Closed - Lost",OR($K149&lt;&gt;"",$L149&lt;&gt;"",$M149&lt;&gt;"")),"Open lead has outcome data","")))))))))))</f>
        <v/>
      </c>
      <c r="T149" s="16" t="n"/>
    </row>
    <row r="150" ht="22" customHeight="1">
      <c r="A150" s="6" t="n"/>
      <c r="B150" s="25" t="n"/>
      <c r="C150" s="12" t="n"/>
      <c r="D150" s="12" t="n"/>
      <c r="E150" s="6" t="n"/>
      <c r="F150" s="6" t="n"/>
      <c r="G150" s="6" t="n"/>
      <c r="H150" s="25" t="n"/>
      <c r="I150" s="25" t="n"/>
      <c r="J150" s="12" t="n"/>
      <c r="K150" s="25" t="n"/>
      <c r="L150" s="12" t="n"/>
      <c r="M150" s="12" t="n"/>
      <c r="N150" s="13">
        <f>IF(OR($A150="",$B150="",$B150&gt;Lists!$B$2),"",Lists!$B$2-$B150)</f>
        <v/>
      </c>
      <c r="O150" s="13">
        <f>IF(OR($A150="",$H150="",$H150&gt;Lists!$B$2),"",Lists!$B$2-$H150)</f>
        <v/>
      </c>
      <c r="P150" s="14">
        <f>IF($A150="","",IF(OR($G150="Closed - Won",$G150="Closed - Lost"),"Closed",IF(OR($I150="",$J150=""),"Missing next action",IF($I150&lt;Lists!$B$2,"Overdue",IF($I150&lt;=Lists!$B$2+Lists!$B$4,"Due soon","Scheduled")))))</f>
        <v/>
      </c>
      <c r="Q150" s="14">
        <f>IF($A150="","",IF(OR($G150="Closed - Won",$G150="Closed - Lost"),"Closed",IF($H150="","No contact recorded",IF($H150&gt;Lists!$B$2,"Check date",IF($O150&gt;Lists!$B$3,"Stale","Current")))))</f>
        <v/>
      </c>
      <c r="R150" s="14">
        <f>IF($A150="","",IF($B150="","Missing date added",IF($C150="","Missing lead name",IF($D150="","Missing product interest",IF($E150="","Missing lead source",IF($F150="","Missing owner",IF($G150="","Missing stage",IF(COUNTIF($A$2:$A$201,$A150)&gt;1,"Duplicate Lead ID",""))))))))</f>
        <v/>
      </c>
      <c r="S150" s="14">
        <f>IF($A150="","",IF($B150&gt;Lists!$B$2,"Date added is after report date",IF(AND($H150&lt;&gt;"",$B150&lt;&gt;"",$H150&lt;$B150),"Last contact is before date added",IF($H150&gt;Lists!$B$2,"Last contact is after report date",IF(AND($I150&lt;&gt;"",$B150&lt;&gt;"",$I150&lt;$B150),"Next action is before date added",IF(AND($K150&lt;&gt;"",$B150&lt;&gt;"",$K150&lt;$B150),"Outcome date is before date added",IF($K150&gt;Lists!$B$2,"Outcome date is after report date",IF(AND(OR($G150="Closed - Won",$G150="Closed - Lost"),$K150=""),"Closed lead needs outcome date",IF(AND(OR($G150="Closed - Won",$G150="Closed - Lost"),$L150=""),"Closed lead needs outcome",IF(AND($G150="Closed - Lost",$M150=""),"Closed-lost lead needs lost reason",IF(AND($G150&lt;&gt;"Closed - Won",$G150&lt;&gt;"Closed - Lost",OR($K150&lt;&gt;"",$L150&lt;&gt;"",$M150&lt;&gt;"")),"Open lead has outcome data","")))))))))))</f>
        <v/>
      </c>
      <c r="T150" s="12" t="n"/>
    </row>
    <row r="151" ht="22" customHeight="1">
      <c r="A151" s="8" t="n"/>
      <c r="B151" s="26" t="n"/>
      <c r="C151" s="16" t="n"/>
      <c r="D151" s="16" t="n"/>
      <c r="E151" s="8" t="n"/>
      <c r="F151" s="8" t="n"/>
      <c r="G151" s="8" t="n"/>
      <c r="H151" s="26" t="n"/>
      <c r="I151" s="26" t="n"/>
      <c r="J151" s="16" t="n"/>
      <c r="K151" s="26" t="n"/>
      <c r="L151" s="16" t="n"/>
      <c r="M151" s="16" t="n"/>
      <c r="N151" s="13">
        <f>IF(OR($A151="",$B151="",$B151&gt;Lists!$B$2),"",Lists!$B$2-$B151)</f>
        <v/>
      </c>
      <c r="O151" s="13">
        <f>IF(OR($A151="",$H151="",$H151&gt;Lists!$B$2),"",Lists!$B$2-$H151)</f>
        <v/>
      </c>
      <c r="P151" s="14">
        <f>IF($A151="","",IF(OR($G151="Closed - Won",$G151="Closed - Lost"),"Closed",IF(OR($I151="",$J151=""),"Missing next action",IF($I151&lt;Lists!$B$2,"Overdue",IF($I151&lt;=Lists!$B$2+Lists!$B$4,"Due soon","Scheduled")))))</f>
        <v/>
      </c>
      <c r="Q151" s="14">
        <f>IF($A151="","",IF(OR($G151="Closed - Won",$G151="Closed - Lost"),"Closed",IF($H151="","No contact recorded",IF($H151&gt;Lists!$B$2,"Check date",IF($O151&gt;Lists!$B$3,"Stale","Current")))))</f>
        <v/>
      </c>
      <c r="R151" s="14">
        <f>IF($A151="","",IF($B151="","Missing date added",IF($C151="","Missing lead name",IF($D151="","Missing product interest",IF($E151="","Missing lead source",IF($F151="","Missing owner",IF($G151="","Missing stage",IF(COUNTIF($A$2:$A$201,$A151)&gt;1,"Duplicate Lead ID",""))))))))</f>
        <v/>
      </c>
      <c r="S151" s="14">
        <f>IF($A151="","",IF($B151&gt;Lists!$B$2,"Date added is after report date",IF(AND($H151&lt;&gt;"",$B151&lt;&gt;"",$H151&lt;$B151),"Last contact is before date added",IF($H151&gt;Lists!$B$2,"Last contact is after report date",IF(AND($I151&lt;&gt;"",$B151&lt;&gt;"",$I151&lt;$B151),"Next action is before date added",IF(AND($K151&lt;&gt;"",$B151&lt;&gt;"",$K151&lt;$B151),"Outcome date is before date added",IF($K151&gt;Lists!$B$2,"Outcome date is after report date",IF(AND(OR($G151="Closed - Won",$G151="Closed - Lost"),$K151=""),"Closed lead needs outcome date",IF(AND(OR($G151="Closed - Won",$G151="Closed - Lost"),$L151=""),"Closed lead needs outcome",IF(AND($G151="Closed - Lost",$M151=""),"Closed-lost lead needs lost reason",IF(AND($G151&lt;&gt;"Closed - Won",$G151&lt;&gt;"Closed - Lost",OR($K151&lt;&gt;"",$L151&lt;&gt;"",$M151&lt;&gt;"")),"Open lead has outcome data","")))))))))))</f>
        <v/>
      </c>
      <c r="T151" s="16" t="n"/>
    </row>
    <row r="152" ht="22" customHeight="1">
      <c r="A152" s="6" t="n"/>
      <c r="B152" s="25" t="n"/>
      <c r="C152" s="12" t="n"/>
      <c r="D152" s="12" t="n"/>
      <c r="E152" s="6" t="n"/>
      <c r="F152" s="6" t="n"/>
      <c r="G152" s="6" t="n"/>
      <c r="H152" s="25" t="n"/>
      <c r="I152" s="25" t="n"/>
      <c r="J152" s="12" t="n"/>
      <c r="K152" s="25" t="n"/>
      <c r="L152" s="12" t="n"/>
      <c r="M152" s="12" t="n"/>
      <c r="N152" s="13">
        <f>IF(OR($A152="",$B152="",$B152&gt;Lists!$B$2),"",Lists!$B$2-$B152)</f>
        <v/>
      </c>
      <c r="O152" s="13">
        <f>IF(OR($A152="",$H152="",$H152&gt;Lists!$B$2),"",Lists!$B$2-$H152)</f>
        <v/>
      </c>
      <c r="P152" s="14">
        <f>IF($A152="","",IF(OR($G152="Closed - Won",$G152="Closed - Lost"),"Closed",IF(OR($I152="",$J152=""),"Missing next action",IF($I152&lt;Lists!$B$2,"Overdue",IF($I152&lt;=Lists!$B$2+Lists!$B$4,"Due soon","Scheduled")))))</f>
        <v/>
      </c>
      <c r="Q152" s="14">
        <f>IF($A152="","",IF(OR($G152="Closed - Won",$G152="Closed - Lost"),"Closed",IF($H152="","No contact recorded",IF($H152&gt;Lists!$B$2,"Check date",IF($O152&gt;Lists!$B$3,"Stale","Current")))))</f>
        <v/>
      </c>
      <c r="R152" s="14">
        <f>IF($A152="","",IF($B152="","Missing date added",IF($C152="","Missing lead name",IF($D152="","Missing product interest",IF($E152="","Missing lead source",IF($F152="","Missing owner",IF($G152="","Missing stage",IF(COUNTIF($A$2:$A$201,$A152)&gt;1,"Duplicate Lead ID",""))))))))</f>
        <v/>
      </c>
      <c r="S152" s="14">
        <f>IF($A152="","",IF($B152&gt;Lists!$B$2,"Date added is after report date",IF(AND($H152&lt;&gt;"",$B152&lt;&gt;"",$H152&lt;$B152),"Last contact is before date added",IF($H152&gt;Lists!$B$2,"Last contact is after report date",IF(AND($I152&lt;&gt;"",$B152&lt;&gt;"",$I152&lt;$B152),"Next action is before date added",IF(AND($K152&lt;&gt;"",$B152&lt;&gt;"",$K152&lt;$B152),"Outcome date is before date added",IF($K152&gt;Lists!$B$2,"Outcome date is after report date",IF(AND(OR($G152="Closed - Won",$G152="Closed - Lost"),$K152=""),"Closed lead needs outcome date",IF(AND(OR($G152="Closed - Won",$G152="Closed - Lost"),$L152=""),"Closed lead needs outcome",IF(AND($G152="Closed - Lost",$M152=""),"Closed-lost lead needs lost reason",IF(AND($G152&lt;&gt;"Closed - Won",$G152&lt;&gt;"Closed - Lost",OR($K152&lt;&gt;"",$L152&lt;&gt;"",$M152&lt;&gt;"")),"Open lead has outcome data","")))))))))))</f>
        <v/>
      </c>
      <c r="T152" s="12" t="n"/>
    </row>
    <row r="153" ht="22" customHeight="1">
      <c r="A153" s="8" t="n"/>
      <c r="B153" s="26" t="n"/>
      <c r="C153" s="16" t="n"/>
      <c r="D153" s="16" t="n"/>
      <c r="E153" s="8" t="n"/>
      <c r="F153" s="8" t="n"/>
      <c r="G153" s="8" t="n"/>
      <c r="H153" s="26" t="n"/>
      <c r="I153" s="26" t="n"/>
      <c r="J153" s="16" t="n"/>
      <c r="K153" s="26" t="n"/>
      <c r="L153" s="16" t="n"/>
      <c r="M153" s="16" t="n"/>
      <c r="N153" s="13">
        <f>IF(OR($A153="",$B153="",$B153&gt;Lists!$B$2),"",Lists!$B$2-$B153)</f>
        <v/>
      </c>
      <c r="O153" s="13">
        <f>IF(OR($A153="",$H153="",$H153&gt;Lists!$B$2),"",Lists!$B$2-$H153)</f>
        <v/>
      </c>
      <c r="P153" s="14">
        <f>IF($A153="","",IF(OR($G153="Closed - Won",$G153="Closed - Lost"),"Closed",IF(OR($I153="",$J153=""),"Missing next action",IF($I153&lt;Lists!$B$2,"Overdue",IF($I153&lt;=Lists!$B$2+Lists!$B$4,"Due soon","Scheduled")))))</f>
        <v/>
      </c>
      <c r="Q153" s="14">
        <f>IF($A153="","",IF(OR($G153="Closed - Won",$G153="Closed - Lost"),"Closed",IF($H153="","No contact recorded",IF($H153&gt;Lists!$B$2,"Check date",IF($O153&gt;Lists!$B$3,"Stale","Current")))))</f>
        <v/>
      </c>
      <c r="R153" s="14">
        <f>IF($A153="","",IF($B153="","Missing date added",IF($C153="","Missing lead name",IF($D153="","Missing product interest",IF($E153="","Missing lead source",IF($F153="","Missing owner",IF($G153="","Missing stage",IF(COUNTIF($A$2:$A$201,$A153)&gt;1,"Duplicate Lead ID",""))))))))</f>
        <v/>
      </c>
      <c r="S153" s="14">
        <f>IF($A153="","",IF($B153&gt;Lists!$B$2,"Date added is after report date",IF(AND($H153&lt;&gt;"",$B153&lt;&gt;"",$H153&lt;$B153),"Last contact is before date added",IF($H153&gt;Lists!$B$2,"Last contact is after report date",IF(AND($I153&lt;&gt;"",$B153&lt;&gt;"",$I153&lt;$B153),"Next action is before date added",IF(AND($K153&lt;&gt;"",$B153&lt;&gt;"",$K153&lt;$B153),"Outcome date is before date added",IF($K153&gt;Lists!$B$2,"Outcome date is after report date",IF(AND(OR($G153="Closed - Won",$G153="Closed - Lost"),$K153=""),"Closed lead needs outcome date",IF(AND(OR($G153="Closed - Won",$G153="Closed - Lost"),$L153=""),"Closed lead needs outcome",IF(AND($G153="Closed - Lost",$M153=""),"Closed-lost lead needs lost reason",IF(AND($G153&lt;&gt;"Closed - Won",$G153&lt;&gt;"Closed - Lost",OR($K153&lt;&gt;"",$L153&lt;&gt;"",$M153&lt;&gt;"")),"Open lead has outcome data","")))))))))))</f>
        <v/>
      </c>
      <c r="T153" s="16" t="n"/>
    </row>
    <row r="154" ht="22" customHeight="1">
      <c r="A154" s="6" t="n"/>
      <c r="B154" s="25" t="n"/>
      <c r="C154" s="12" t="n"/>
      <c r="D154" s="12" t="n"/>
      <c r="E154" s="6" t="n"/>
      <c r="F154" s="6" t="n"/>
      <c r="G154" s="6" t="n"/>
      <c r="H154" s="25" t="n"/>
      <c r="I154" s="25" t="n"/>
      <c r="J154" s="12" t="n"/>
      <c r="K154" s="25" t="n"/>
      <c r="L154" s="12" t="n"/>
      <c r="M154" s="12" t="n"/>
      <c r="N154" s="13">
        <f>IF(OR($A154="",$B154="",$B154&gt;Lists!$B$2),"",Lists!$B$2-$B154)</f>
        <v/>
      </c>
      <c r="O154" s="13">
        <f>IF(OR($A154="",$H154="",$H154&gt;Lists!$B$2),"",Lists!$B$2-$H154)</f>
        <v/>
      </c>
      <c r="P154" s="14">
        <f>IF($A154="","",IF(OR($G154="Closed - Won",$G154="Closed - Lost"),"Closed",IF(OR($I154="",$J154=""),"Missing next action",IF($I154&lt;Lists!$B$2,"Overdue",IF($I154&lt;=Lists!$B$2+Lists!$B$4,"Due soon","Scheduled")))))</f>
        <v/>
      </c>
      <c r="Q154" s="14">
        <f>IF($A154="","",IF(OR($G154="Closed - Won",$G154="Closed - Lost"),"Closed",IF($H154="","No contact recorded",IF($H154&gt;Lists!$B$2,"Check date",IF($O154&gt;Lists!$B$3,"Stale","Current")))))</f>
        <v/>
      </c>
      <c r="R154" s="14">
        <f>IF($A154="","",IF($B154="","Missing date added",IF($C154="","Missing lead name",IF($D154="","Missing product interest",IF($E154="","Missing lead source",IF($F154="","Missing owner",IF($G154="","Missing stage",IF(COUNTIF($A$2:$A$201,$A154)&gt;1,"Duplicate Lead ID",""))))))))</f>
        <v/>
      </c>
      <c r="S154" s="14">
        <f>IF($A154="","",IF($B154&gt;Lists!$B$2,"Date added is after report date",IF(AND($H154&lt;&gt;"",$B154&lt;&gt;"",$H154&lt;$B154),"Last contact is before date added",IF($H154&gt;Lists!$B$2,"Last contact is after report date",IF(AND($I154&lt;&gt;"",$B154&lt;&gt;"",$I154&lt;$B154),"Next action is before date added",IF(AND($K154&lt;&gt;"",$B154&lt;&gt;"",$K154&lt;$B154),"Outcome date is before date added",IF($K154&gt;Lists!$B$2,"Outcome date is after report date",IF(AND(OR($G154="Closed - Won",$G154="Closed - Lost"),$K154=""),"Closed lead needs outcome date",IF(AND(OR($G154="Closed - Won",$G154="Closed - Lost"),$L154=""),"Closed lead needs outcome",IF(AND($G154="Closed - Lost",$M154=""),"Closed-lost lead needs lost reason",IF(AND($G154&lt;&gt;"Closed - Won",$G154&lt;&gt;"Closed - Lost",OR($K154&lt;&gt;"",$L154&lt;&gt;"",$M154&lt;&gt;"")),"Open lead has outcome data","")))))))))))</f>
        <v/>
      </c>
      <c r="T154" s="12" t="n"/>
    </row>
    <row r="155" ht="22" customHeight="1">
      <c r="A155" s="8" t="n"/>
      <c r="B155" s="26" t="n"/>
      <c r="C155" s="16" t="n"/>
      <c r="D155" s="16" t="n"/>
      <c r="E155" s="8" t="n"/>
      <c r="F155" s="8" t="n"/>
      <c r="G155" s="8" t="n"/>
      <c r="H155" s="26" t="n"/>
      <c r="I155" s="26" t="n"/>
      <c r="J155" s="16" t="n"/>
      <c r="K155" s="26" t="n"/>
      <c r="L155" s="16" t="n"/>
      <c r="M155" s="16" t="n"/>
      <c r="N155" s="13">
        <f>IF(OR($A155="",$B155="",$B155&gt;Lists!$B$2),"",Lists!$B$2-$B155)</f>
        <v/>
      </c>
      <c r="O155" s="13">
        <f>IF(OR($A155="",$H155="",$H155&gt;Lists!$B$2),"",Lists!$B$2-$H155)</f>
        <v/>
      </c>
      <c r="P155" s="14">
        <f>IF($A155="","",IF(OR($G155="Closed - Won",$G155="Closed - Lost"),"Closed",IF(OR($I155="",$J155=""),"Missing next action",IF($I155&lt;Lists!$B$2,"Overdue",IF($I155&lt;=Lists!$B$2+Lists!$B$4,"Due soon","Scheduled")))))</f>
        <v/>
      </c>
      <c r="Q155" s="14">
        <f>IF($A155="","",IF(OR($G155="Closed - Won",$G155="Closed - Lost"),"Closed",IF($H155="","No contact recorded",IF($H155&gt;Lists!$B$2,"Check date",IF($O155&gt;Lists!$B$3,"Stale","Current")))))</f>
        <v/>
      </c>
      <c r="R155" s="14">
        <f>IF($A155="","",IF($B155="","Missing date added",IF($C155="","Missing lead name",IF($D155="","Missing product interest",IF($E155="","Missing lead source",IF($F155="","Missing owner",IF($G155="","Missing stage",IF(COUNTIF($A$2:$A$201,$A155)&gt;1,"Duplicate Lead ID",""))))))))</f>
        <v/>
      </c>
      <c r="S155" s="14">
        <f>IF($A155="","",IF($B155&gt;Lists!$B$2,"Date added is after report date",IF(AND($H155&lt;&gt;"",$B155&lt;&gt;"",$H155&lt;$B155),"Last contact is before date added",IF($H155&gt;Lists!$B$2,"Last contact is after report date",IF(AND($I155&lt;&gt;"",$B155&lt;&gt;"",$I155&lt;$B155),"Next action is before date added",IF(AND($K155&lt;&gt;"",$B155&lt;&gt;"",$K155&lt;$B155),"Outcome date is before date added",IF($K155&gt;Lists!$B$2,"Outcome date is after report date",IF(AND(OR($G155="Closed - Won",$G155="Closed - Lost"),$K155=""),"Closed lead needs outcome date",IF(AND(OR($G155="Closed - Won",$G155="Closed - Lost"),$L155=""),"Closed lead needs outcome",IF(AND($G155="Closed - Lost",$M155=""),"Closed-lost lead needs lost reason",IF(AND($G155&lt;&gt;"Closed - Won",$G155&lt;&gt;"Closed - Lost",OR($K155&lt;&gt;"",$L155&lt;&gt;"",$M155&lt;&gt;"")),"Open lead has outcome data","")))))))))))</f>
        <v/>
      </c>
      <c r="T155" s="16" t="n"/>
    </row>
    <row r="156" ht="22" customHeight="1">
      <c r="A156" s="6" t="n"/>
      <c r="B156" s="25" t="n"/>
      <c r="C156" s="12" t="n"/>
      <c r="D156" s="12" t="n"/>
      <c r="E156" s="6" t="n"/>
      <c r="F156" s="6" t="n"/>
      <c r="G156" s="6" t="n"/>
      <c r="H156" s="25" t="n"/>
      <c r="I156" s="25" t="n"/>
      <c r="J156" s="12" t="n"/>
      <c r="K156" s="25" t="n"/>
      <c r="L156" s="12" t="n"/>
      <c r="M156" s="12" t="n"/>
      <c r="N156" s="13">
        <f>IF(OR($A156="",$B156="",$B156&gt;Lists!$B$2),"",Lists!$B$2-$B156)</f>
        <v/>
      </c>
      <c r="O156" s="13">
        <f>IF(OR($A156="",$H156="",$H156&gt;Lists!$B$2),"",Lists!$B$2-$H156)</f>
        <v/>
      </c>
      <c r="P156" s="14">
        <f>IF($A156="","",IF(OR($G156="Closed - Won",$G156="Closed - Lost"),"Closed",IF(OR($I156="",$J156=""),"Missing next action",IF($I156&lt;Lists!$B$2,"Overdue",IF($I156&lt;=Lists!$B$2+Lists!$B$4,"Due soon","Scheduled")))))</f>
        <v/>
      </c>
      <c r="Q156" s="14">
        <f>IF($A156="","",IF(OR($G156="Closed - Won",$G156="Closed - Lost"),"Closed",IF($H156="","No contact recorded",IF($H156&gt;Lists!$B$2,"Check date",IF($O156&gt;Lists!$B$3,"Stale","Current")))))</f>
        <v/>
      </c>
      <c r="R156" s="14">
        <f>IF($A156="","",IF($B156="","Missing date added",IF($C156="","Missing lead name",IF($D156="","Missing product interest",IF($E156="","Missing lead source",IF($F156="","Missing owner",IF($G156="","Missing stage",IF(COUNTIF($A$2:$A$201,$A156)&gt;1,"Duplicate Lead ID",""))))))))</f>
        <v/>
      </c>
      <c r="S156" s="14">
        <f>IF($A156="","",IF($B156&gt;Lists!$B$2,"Date added is after report date",IF(AND($H156&lt;&gt;"",$B156&lt;&gt;"",$H156&lt;$B156),"Last contact is before date added",IF($H156&gt;Lists!$B$2,"Last contact is after report date",IF(AND($I156&lt;&gt;"",$B156&lt;&gt;"",$I156&lt;$B156),"Next action is before date added",IF(AND($K156&lt;&gt;"",$B156&lt;&gt;"",$K156&lt;$B156),"Outcome date is before date added",IF($K156&gt;Lists!$B$2,"Outcome date is after report date",IF(AND(OR($G156="Closed - Won",$G156="Closed - Lost"),$K156=""),"Closed lead needs outcome date",IF(AND(OR($G156="Closed - Won",$G156="Closed - Lost"),$L156=""),"Closed lead needs outcome",IF(AND($G156="Closed - Lost",$M156=""),"Closed-lost lead needs lost reason",IF(AND($G156&lt;&gt;"Closed - Won",$G156&lt;&gt;"Closed - Lost",OR($K156&lt;&gt;"",$L156&lt;&gt;"",$M156&lt;&gt;"")),"Open lead has outcome data","")))))))))))</f>
        <v/>
      </c>
      <c r="T156" s="12" t="n"/>
    </row>
    <row r="157" ht="22" customHeight="1">
      <c r="A157" s="8" t="n"/>
      <c r="B157" s="26" t="n"/>
      <c r="C157" s="16" t="n"/>
      <c r="D157" s="16" t="n"/>
      <c r="E157" s="8" t="n"/>
      <c r="F157" s="8" t="n"/>
      <c r="G157" s="8" t="n"/>
      <c r="H157" s="26" t="n"/>
      <c r="I157" s="26" t="n"/>
      <c r="J157" s="16" t="n"/>
      <c r="K157" s="26" t="n"/>
      <c r="L157" s="16" t="n"/>
      <c r="M157" s="16" t="n"/>
      <c r="N157" s="13">
        <f>IF(OR($A157="",$B157="",$B157&gt;Lists!$B$2),"",Lists!$B$2-$B157)</f>
        <v/>
      </c>
      <c r="O157" s="13">
        <f>IF(OR($A157="",$H157="",$H157&gt;Lists!$B$2),"",Lists!$B$2-$H157)</f>
        <v/>
      </c>
      <c r="P157" s="14">
        <f>IF($A157="","",IF(OR($G157="Closed - Won",$G157="Closed - Lost"),"Closed",IF(OR($I157="",$J157=""),"Missing next action",IF($I157&lt;Lists!$B$2,"Overdue",IF($I157&lt;=Lists!$B$2+Lists!$B$4,"Due soon","Scheduled")))))</f>
        <v/>
      </c>
      <c r="Q157" s="14">
        <f>IF($A157="","",IF(OR($G157="Closed - Won",$G157="Closed - Lost"),"Closed",IF($H157="","No contact recorded",IF($H157&gt;Lists!$B$2,"Check date",IF($O157&gt;Lists!$B$3,"Stale","Current")))))</f>
        <v/>
      </c>
      <c r="R157" s="14">
        <f>IF($A157="","",IF($B157="","Missing date added",IF($C157="","Missing lead name",IF($D157="","Missing product interest",IF($E157="","Missing lead source",IF($F157="","Missing owner",IF($G157="","Missing stage",IF(COUNTIF($A$2:$A$201,$A157)&gt;1,"Duplicate Lead ID",""))))))))</f>
        <v/>
      </c>
      <c r="S157" s="14">
        <f>IF($A157="","",IF($B157&gt;Lists!$B$2,"Date added is after report date",IF(AND($H157&lt;&gt;"",$B157&lt;&gt;"",$H157&lt;$B157),"Last contact is before date added",IF($H157&gt;Lists!$B$2,"Last contact is after report date",IF(AND($I157&lt;&gt;"",$B157&lt;&gt;"",$I157&lt;$B157),"Next action is before date added",IF(AND($K157&lt;&gt;"",$B157&lt;&gt;"",$K157&lt;$B157),"Outcome date is before date added",IF($K157&gt;Lists!$B$2,"Outcome date is after report date",IF(AND(OR($G157="Closed - Won",$G157="Closed - Lost"),$K157=""),"Closed lead needs outcome date",IF(AND(OR($G157="Closed - Won",$G157="Closed - Lost"),$L157=""),"Closed lead needs outcome",IF(AND($G157="Closed - Lost",$M157=""),"Closed-lost lead needs lost reason",IF(AND($G157&lt;&gt;"Closed - Won",$G157&lt;&gt;"Closed - Lost",OR($K157&lt;&gt;"",$L157&lt;&gt;"",$M157&lt;&gt;"")),"Open lead has outcome data","")))))))))))</f>
        <v/>
      </c>
      <c r="T157" s="16" t="n"/>
    </row>
    <row r="158" ht="22" customHeight="1">
      <c r="A158" s="6" t="n"/>
      <c r="B158" s="25" t="n"/>
      <c r="C158" s="12" t="n"/>
      <c r="D158" s="12" t="n"/>
      <c r="E158" s="6" t="n"/>
      <c r="F158" s="6" t="n"/>
      <c r="G158" s="6" t="n"/>
      <c r="H158" s="25" t="n"/>
      <c r="I158" s="25" t="n"/>
      <c r="J158" s="12" t="n"/>
      <c r="K158" s="25" t="n"/>
      <c r="L158" s="12" t="n"/>
      <c r="M158" s="12" t="n"/>
      <c r="N158" s="13">
        <f>IF(OR($A158="",$B158="",$B158&gt;Lists!$B$2),"",Lists!$B$2-$B158)</f>
        <v/>
      </c>
      <c r="O158" s="13">
        <f>IF(OR($A158="",$H158="",$H158&gt;Lists!$B$2),"",Lists!$B$2-$H158)</f>
        <v/>
      </c>
      <c r="P158" s="14">
        <f>IF($A158="","",IF(OR($G158="Closed - Won",$G158="Closed - Lost"),"Closed",IF(OR($I158="",$J158=""),"Missing next action",IF($I158&lt;Lists!$B$2,"Overdue",IF($I158&lt;=Lists!$B$2+Lists!$B$4,"Due soon","Scheduled")))))</f>
        <v/>
      </c>
      <c r="Q158" s="14">
        <f>IF($A158="","",IF(OR($G158="Closed - Won",$G158="Closed - Lost"),"Closed",IF($H158="","No contact recorded",IF($H158&gt;Lists!$B$2,"Check date",IF($O158&gt;Lists!$B$3,"Stale","Current")))))</f>
        <v/>
      </c>
      <c r="R158" s="14">
        <f>IF($A158="","",IF($B158="","Missing date added",IF($C158="","Missing lead name",IF($D158="","Missing product interest",IF($E158="","Missing lead source",IF($F158="","Missing owner",IF($G158="","Missing stage",IF(COUNTIF($A$2:$A$201,$A158)&gt;1,"Duplicate Lead ID",""))))))))</f>
        <v/>
      </c>
      <c r="S158" s="14">
        <f>IF($A158="","",IF($B158&gt;Lists!$B$2,"Date added is after report date",IF(AND($H158&lt;&gt;"",$B158&lt;&gt;"",$H158&lt;$B158),"Last contact is before date added",IF($H158&gt;Lists!$B$2,"Last contact is after report date",IF(AND($I158&lt;&gt;"",$B158&lt;&gt;"",$I158&lt;$B158),"Next action is before date added",IF(AND($K158&lt;&gt;"",$B158&lt;&gt;"",$K158&lt;$B158),"Outcome date is before date added",IF($K158&gt;Lists!$B$2,"Outcome date is after report date",IF(AND(OR($G158="Closed - Won",$G158="Closed - Lost"),$K158=""),"Closed lead needs outcome date",IF(AND(OR($G158="Closed - Won",$G158="Closed - Lost"),$L158=""),"Closed lead needs outcome",IF(AND($G158="Closed - Lost",$M158=""),"Closed-lost lead needs lost reason",IF(AND($G158&lt;&gt;"Closed - Won",$G158&lt;&gt;"Closed - Lost",OR($K158&lt;&gt;"",$L158&lt;&gt;"",$M158&lt;&gt;"")),"Open lead has outcome data","")))))))))))</f>
        <v/>
      </c>
      <c r="T158" s="12" t="n"/>
    </row>
    <row r="159" ht="22" customHeight="1">
      <c r="A159" s="8" t="n"/>
      <c r="B159" s="26" t="n"/>
      <c r="C159" s="16" t="n"/>
      <c r="D159" s="16" t="n"/>
      <c r="E159" s="8" t="n"/>
      <c r="F159" s="8" t="n"/>
      <c r="G159" s="8" t="n"/>
      <c r="H159" s="26" t="n"/>
      <c r="I159" s="26" t="n"/>
      <c r="J159" s="16" t="n"/>
      <c r="K159" s="26" t="n"/>
      <c r="L159" s="16" t="n"/>
      <c r="M159" s="16" t="n"/>
      <c r="N159" s="13">
        <f>IF(OR($A159="",$B159="",$B159&gt;Lists!$B$2),"",Lists!$B$2-$B159)</f>
        <v/>
      </c>
      <c r="O159" s="13">
        <f>IF(OR($A159="",$H159="",$H159&gt;Lists!$B$2),"",Lists!$B$2-$H159)</f>
        <v/>
      </c>
      <c r="P159" s="14">
        <f>IF($A159="","",IF(OR($G159="Closed - Won",$G159="Closed - Lost"),"Closed",IF(OR($I159="",$J159=""),"Missing next action",IF($I159&lt;Lists!$B$2,"Overdue",IF($I159&lt;=Lists!$B$2+Lists!$B$4,"Due soon","Scheduled")))))</f>
        <v/>
      </c>
      <c r="Q159" s="14">
        <f>IF($A159="","",IF(OR($G159="Closed - Won",$G159="Closed - Lost"),"Closed",IF($H159="","No contact recorded",IF($H159&gt;Lists!$B$2,"Check date",IF($O159&gt;Lists!$B$3,"Stale","Current")))))</f>
        <v/>
      </c>
      <c r="R159" s="14">
        <f>IF($A159="","",IF($B159="","Missing date added",IF($C159="","Missing lead name",IF($D159="","Missing product interest",IF($E159="","Missing lead source",IF($F159="","Missing owner",IF($G159="","Missing stage",IF(COUNTIF($A$2:$A$201,$A159)&gt;1,"Duplicate Lead ID",""))))))))</f>
        <v/>
      </c>
      <c r="S159" s="14">
        <f>IF($A159="","",IF($B159&gt;Lists!$B$2,"Date added is after report date",IF(AND($H159&lt;&gt;"",$B159&lt;&gt;"",$H159&lt;$B159),"Last contact is before date added",IF($H159&gt;Lists!$B$2,"Last contact is after report date",IF(AND($I159&lt;&gt;"",$B159&lt;&gt;"",$I159&lt;$B159),"Next action is before date added",IF(AND($K159&lt;&gt;"",$B159&lt;&gt;"",$K159&lt;$B159),"Outcome date is before date added",IF($K159&gt;Lists!$B$2,"Outcome date is after report date",IF(AND(OR($G159="Closed - Won",$G159="Closed - Lost"),$K159=""),"Closed lead needs outcome date",IF(AND(OR($G159="Closed - Won",$G159="Closed - Lost"),$L159=""),"Closed lead needs outcome",IF(AND($G159="Closed - Lost",$M159=""),"Closed-lost lead needs lost reason",IF(AND($G159&lt;&gt;"Closed - Won",$G159&lt;&gt;"Closed - Lost",OR($K159&lt;&gt;"",$L159&lt;&gt;"",$M159&lt;&gt;"")),"Open lead has outcome data","")))))))))))</f>
        <v/>
      </c>
      <c r="T159" s="16" t="n"/>
    </row>
    <row r="160" ht="22" customHeight="1">
      <c r="A160" s="6" t="n"/>
      <c r="B160" s="25" t="n"/>
      <c r="C160" s="12" t="n"/>
      <c r="D160" s="12" t="n"/>
      <c r="E160" s="6" t="n"/>
      <c r="F160" s="6" t="n"/>
      <c r="G160" s="6" t="n"/>
      <c r="H160" s="25" t="n"/>
      <c r="I160" s="25" t="n"/>
      <c r="J160" s="12" t="n"/>
      <c r="K160" s="25" t="n"/>
      <c r="L160" s="12" t="n"/>
      <c r="M160" s="12" t="n"/>
      <c r="N160" s="13">
        <f>IF(OR($A160="",$B160="",$B160&gt;Lists!$B$2),"",Lists!$B$2-$B160)</f>
        <v/>
      </c>
      <c r="O160" s="13">
        <f>IF(OR($A160="",$H160="",$H160&gt;Lists!$B$2),"",Lists!$B$2-$H160)</f>
        <v/>
      </c>
      <c r="P160" s="14">
        <f>IF($A160="","",IF(OR($G160="Closed - Won",$G160="Closed - Lost"),"Closed",IF(OR($I160="",$J160=""),"Missing next action",IF($I160&lt;Lists!$B$2,"Overdue",IF($I160&lt;=Lists!$B$2+Lists!$B$4,"Due soon","Scheduled")))))</f>
        <v/>
      </c>
      <c r="Q160" s="14">
        <f>IF($A160="","",IF(OR($G160="Closed - Won",$G160="Closed - Lost"),"Closed",IF($H160="","No contact recorded",IF($H160&gt;Lists!$B$2,"Check date",IF($O160&gt;Lists!$B$3,"Stale","Current")))))</f>
        <v/>
      </c>
      <c r="R160" s="14">
        <f>IF($A160="","",IF($B160="","Missing date added",IF($C160="","Missing lead name",IF($D160="","Missing product interest",IF($E160="","Missing lead source",IF($F160="","Missing owner",IF($G160="","Missing stage",IF(COUNTIF($A$2:$A$201,$A160)&gt;1,"Duplicate Lead ID",""))))))))</f>
        <v/>
      </c>
      <c r="S160" s="14">
        <f>IF($A160="","",IF($B160&gt;Lists!$B$2,"Date added is after report date",IF(AND($H160&lt;&gt;"",$B160&lt;&gt;"",$H160&lt;$B160),"Last contact is before date added",IF($H160&gt;Lists!$B$2,"Last contact is after report date",IF(AND($I160&lt;&gt;"",$B160&lt;&gt;"",$I160&lt;$B160),"Next action is before date added",IF(AND($K160&lt;&gt;"",$B160&lt;&gt;"",$K160&lt;$B160),"Outcome date is before date added",IF($K160&gt;Lists!$B$2,"Outcome date is after report date",IF(AND(OR($G160="Closed - Won",$G160="Closed - Lost"),$K160=""),"Closed lead needs outcome date",IF(AND(OR($G160="Closed - Won",$G160="Closed - Lost"),$L160=""),"Closed lead needs outcome",IF(AND($G160="Closed - Lost",$M160=""),"Closed-lost lead needs lost reason",IF(AND($G160&lt;&gt;"Closed - Won",$G160&lt;&gt;"Closed - Lost",OR($K160&lt;&gt;"",$L160&lt;&gt;"",$M160&lt;&gt;"")),"Open lead has outcome data","")))))))))))</f>
        <v/>
      </c>
      <c r="T160" s="12" t="n"/>
    </row>
    <row r="161" ht="22" customHeight="1">
      <c r="A161" s="8" t="n"/>
      <c r="B161" s="26" t="n"/>
      <c r="C161" s="16" t="n"/>
      <c r="D161" s="16" t="n"/>
      <c r="E161" s="8" t="n"/>
      <c r="F161" s="8" t="n"/>
      <c r="G161" s="8" t="n"/>
      <c r="H161" s="26" t="n"/>
      <c r="I161" s="26" t="n"/>
      <c r="J161" s="16" t="n"/>
      <c r="K161" s="26" t="n"/>
      <c r="L161" s="16" t="n"/>
      <c r="M161" s="16" t="n"/>
      <c r="N161" s="13">
        <f>IF(OR($A161="",$B161="",$B161&gt;Lists!$B$2),"",Lists!$B$2-$B161)</f>
        <v/>
      </c>
      <c r="O161" s="13">
        <f>IF(OR($A161="",$H161="",$H161&gt;Lists!$B$2),"",Lists!$B$2-$H161)</f>
        <v/>
      </c>
      <c r="P161" s="14">
        <f>IF($A161="","",IF(OR($G161="Closed - Won",$G161="Closed - Lost"),"Closed",IF(OR($I161="",$J161=""),"Missing next action",IF($I161&lt;Lists!$B$2,"Overdue",IF($I161&lt;=Lists!$B$2+Lists!$B$4,"Due soon","Scheduled")))))</f>
        <v/>
      </c>
      <c r="Q161" s="14">
        <f>IF($A161="","",IF(OR($G161="Closed - Won",$G161="Closed - Lost"),"Closed",IF($H161="","No contact recorded",IF($H161&gt;Lists!$B$2,"Check date",IF($O161&gt;Lists!$B$3,"Stale","Current")))))</f>
        <v/>
      </c>
      <c r="R161" s="14">
        <f>IF($A161="","",IF($B161="","Missing date added",IF($C161="","Missing lead name",IF($D161="","Missing product interest",IF($E161="","Missing lead source",IF($F161="","Missing owner",IF($G161="","Missing stage",IF(COUNTIF($A$2:$A$201,$A161)&gt;1,"Duplicate Lead ID",""))))))))</f>
        <v/>
      </c>
      <c r="S161" s="14">
        <f>IF($A161="","",IF($B161&gt;Lists!$B$2,"Date added is after report date",IF(AND($H161&lt;&gt;"",$B161&lt;&gt;"",$H161&lt;$B161),"Last contact is before date added",IF($H161&gt;Lists!$B$2,"Last contact is after report date",IF(AND($I161&lt;&gt;"",$B161&lt;&gt;"",$I161&lt;$B161),"Next action is before date added",IF(AND($K161&lt;&gt;"",$B161&lt;&gt;"",$K161&lt;$B161),"Outcome date is before date added",IF($K161&gt;Lists!$B$2,"Outcome date is after report date",IF(AND(OR($G161="Closed - Won",$G161="Closed - Lost"),$K161=""),"Closed lead needs outcome date",IF(AND(OR($G161="Closed - Won",$G161="Closed - Lost"),$L161=""),"Closed lead needs outcome",IF(AND($G161="Closed - Lost",$M161=""),"Closed-lost lead needs lost reason",IF(AND($G161&lt;&gt;"Closed - Won",$G161&lt;&gt;"Closed - Lost",OR($K161&lt;&gt;"",$L161&lt;&gt;"",$M161&lt;&gt;"")),"Open lead has outcome data","")))))))))))</f>
        <v/>
      </c>
      <c r="T161" s="16" t="n"/>
    </row>
    <row r="162" ht="22" customHeight="1">
      <c r="A162" s="6" t="n"/>
      <c r="B162" s="25" t="n"/>
      <c r="C162" s="12" t="n"/>
      <c r="D162" s="12" t="n"/>
      <c r="E162" s="6" t="n"/>
      <c r="F162" s="6" t="n"/>
      <c r="G162" s="6" t="n"/>
      <c r="H162" s="25" t="n"/>
      <c r="I162" s="25" t="n"/>
      <c r="J162" s="12" t="n"/>
      <c r="K162" s="25" t="n"/>
      <c r="L162" s="12" t="n"/>
      <c r="M162" s="12" t="n"/>
      <c r="N162" s="13">
        <f>IF(OR($A162="",$B162="",$B162&gt;Lists!$B$2),"",Lists!$B$2-$B162)</f>
        <v/>
      </c>
      <c r="O162" s="13">
        <f>IF(OR($A162="",$H162="",$H162&gt;Lists!$B$2),"",Lists!$B$2-$H162)</f>
        <v/>
      </c>
      <c r="P162" s="14">
        <f>IF($A162="","",IF(OR($G162="Closed - Won",$G162="Closed - Lost"),"Closed",IF(OR($I162="",$J162=""),"Missing next action",IF($I162&lt;Lists!$B$2,"Overdue",IF($I162&lt;=Lists!$B$2+Lists!$B$4,"Due soon","Scheduled")))))</f>
        <v/>
      </c>
      <c r="Q162" s="14">
        <f>IF($A162="","",IF(OR($G162="Closed - Won",$G162="Closed - Lost"),"Closed",IF($H162="","No contact recorded",IF($H162&gt;Lists!$B$2,"Check date",IF($O162&gt;Lists!$B$3,"Stale","Current")))))</f>
        <v/>
      </c>
      <c r="R162" s="14">
        <f>IF($A162="","",IF($B162="","Missing date added",IF($C162="","Missing lead name",IF($D162="","Missing product interest",IF($E162="","Missing lead source",IF($F162="","Missing owner",IF($G162="","Missing stage",IF(COUNTIF($A$2:$A$201,$A162)&gt;1,"Duplicate Lead ID",""))))))))</f>
        <v/>
      </c>
      <c r="S162" s="14">
        <f>IF($A162="","",IF($B162&gt;Lists!$B$2,"Date added is after report date",IF(AND($H162&lt;&gt;"",$B162&lt;&gt;"",$H162&lt;$B162),"Last contact is before date added",IF($H162&gt;Lists!$B$2,"Last contact is after report date",IF(AND($I162&lt;&gt;"",$B162&lt;&gt;"",$I162&lt;$B162),"Next action is before date added",IF(AND($K162&lt;&gt;"",$B162&lt;&gt;"",$K162&lt;$B162),"Outcome date is before date added",IF($K162&gt;Lists!$B$2,"Outcome date is after report date",IF(AND(OR($G162="Closed - Won",$G162="Closed - Lost"),$K162=""),"Closed lead needs outcome date",IF(AND(OR($G162="Closed - Won",$G162="Closed - Lost"),$L162=""),"Closed lead needs outcome",IF(AND($G162="Closed - Lost",$M162=""),"Closed-lost lead needs lost reason",IF(AND($G162&lt;&gt;"Closed - Won",$G162&lt;&gt;"Closed - Lost",OR($K162&lt;&gt;"",$L162&lt;&gt;"",$M162&lt;&gt;"")),"Open lead has outcome data","")))))))))))</f>
        <v/>
      </c>
      <c r="T162" s="12" t="n"/>
    </row>
    <row r="163" ht="22" customHeight="1">
      <c r="A163" s="8" t="n"/>
      <c r="B163" s="26" t="n"/>
      <c r="C163" s="16" t="n"/>
      <c r="D163" s="16" t="n"/>
      <c r="E163" s="8" t="n"/>
      <c r="F163" s="8" t="n"/>
      <c r="G163" s="8" t="n"/>
      <c r="H163" s="26" t="n"/>
      <c r="I163" s="26" t="n"/>
      <c r="J163" s="16" t="n"/>
      <c r="K163" s="26" t="n"/>
      <c r="L163" s="16" t="n"/>
      <c r="M163" s="16" t="n"/>
      <c r="N163" s="13">
        <f>IF(OR($A163="",$B163="",$B163&gt;Lists!$B$2),"",Lists!$B$2-$B163)</f>
        <v/>
      </c>
      <c r="O163" s="13">
        <f>IF(OR($A163="",$H163="",$H163&gt;Lists!$B$2),"",Lists!$B$2-$H163)</f>
        <v/>
      </c>
      <c r="P163" s="14">
        <f>IF($A163="","",IF(OR($G163="Closed - Won",$G163="Closed - Lost"),"Closed",IF(OR($I163="",$J163=""),"Missing next action",IF($I163&lt;Lists!$B$2,"Overdue",IF($I163&lt;=Lists!$B$2+Lists!$B$4,"Due soon","Scheduled")))))</f>
        <v/>
      </c>
      <c r="Q163" s="14">
        <f>IF($A163="","",IF(OR($G163="Closed - Won",$G163="Closed - Lost"),"Closed",IF($H163="","No contact recorded",IF($H163&gt;Lists!$B$2,"Check date",IF($O163&gt;Lists!$B$3,"Stale","Current")))))</f>
        <v/>
      </c>
      <c r="R163" s="14">
        <f>IF($A163="","",IF($B163="","Missing date added",IF($C163="","Missing lead name",IF($D163="","Missing product interest",IF($E163="","Missing lead source",IF($F163="","Missing owner",IF($G163="","Missing stage",IF(COUNTIF($A$2:$A$201,$A163)&gt;1,"Duplicate Lead ID",""))))))))</f>
        <v/>
      </c>
      <c r="S163" s="14">
        <f>IF($A163="","",IF($B163&gt;Lists!$B$2,"Date added is after report date",IF(AND($H163&lt;&gt;"",$B163&lt;&gt;"",$H163&lt;$B163),"Last contact is before date added",IF($H163&gt;Lists!$B$2,"Last contact is after report date",IF(AND($I163&lt;&gt;"",$B163&lt;&gt;"",$I163&lt;$B163),"Next action is before date added",IF(AND($K163&lt;&gt;"",$B163&lt;&gt;"",$K163&lt;$B163),"Outcome date is before date added",IF($K163&gt;Lists!$B$2,"Outcome date is after report date",IF(AND(OR($G163="Closed - Won",$G163="Closed - Lost"),$K163=""),"Closed lead needs outcome date",IF(AND(OR($G163="Closed - Won",$G163="Closed - Lost"),$L163=""),"Closed lead needs outcome",IF(AND($G163="Closed - Lost",$M163=""),"Closed-lost lead needs lost reason",IF(AND($G163&lt;&gt;"Closed - Won",$G163&lt;&gt;"Closed - Lost",OR($K163&lt;&gt;"",$L163&lt;&gt;"",$M163&lt;&gt;"")),"Open lead has outcome data","")))))))))))</f>
        <v/>
      </c>
      <c r="T163" s="16" t="n"/>
    </row>
    <row r="164" ht="22" customHeight="1">
      <c r="A164" s="6" t="n"/>
      <c r="B164" s="25" t="n"/>
      <c r="C164" s="12" t="n"/>
      <c r="D164" s="12" t="n"/>
      <c r="E164" s="6" t="n"/>
      <c r="F164" s="6" t="n"/>
      <c r="G164" s="6" t="n"/>
      <c r="H164" s="25" t="n"/>
      <c r="I164" s="25" t="n"/>
      <c r="J164" s="12" t="n"/>
      <c r="K164" s="25" t="n"/>
      <c r="L164" s="12" t="n"/>
      <c r="M164" s="12" t="n"/>
      <c r="N164" s="13">
        <f>IF(OR($A164="",$B164="",$B164&gt;Lists!$B$2),"",Lists!$B$2-$B164)</f>
        <v/>
      </c>
      <c r="O164" s="13">
        <f>IF(OR($A164="",$H164="",$H164&gt;Lists!$B$2),"",Lists!$B$2-$H164)</f>
        <v/>
      </c>
      <c r="P164" s="14">
        <f>IF($A164="","",IF(OR($G164="Closed - Won",$G164="Closed - Lost"),"Closed",IF(OR($I164="",$J164=""),"Missing next action",IF($I164&lt;Lists!$B$2,"Overdue",IF($I164&lt;=Lists!$B$2+Lists!$B$4,"Due soon","Scheduled")))))</f>
        <v/>
      </c>
      <c r="Q164" s="14">
        <f>IF($A164="","",IF(OR($G164="Closed - Won",$G164="Closed - Lost"),"Closed",IF($H164="","No contact recorded",IF($H164&gt;Lists!$B$2,"Check date",IF($O164&gt;Lists!$B$3,"Stale","Current")))))</f>
        <v/>
      </c>
      <c r="R164" s="14">
        <f>IF($A164="","",IF($B164="","Missing date added",IF($C164="","Missing lead name",IF($D164="","Missing product interest",IF($E164="","Missing lead source",IF($F164="","Missing owner",IF($G164="","Missing stage",IF(COUNTIF($A$2:$A$201,$A164)&gt;1,"Duplicate Lead ID",""))))))))</f>
        <v/>
      </c>
      <c r="S164" s="14">
        <f>IF($A164="","",IF($B164&gt;Lists!$B$2,"Date added is after report date",IF(AND($H164&lt;&gt;"",$B164&lt;&gt;"",$H164&lt;$B164),"Last contact is before date added",IF($H164&gt;Lists!$B$2,"Last contact is after report date",IF(AND($I164&lt;&gt;"",$B164&lt;&gt;"",$I164&lt;$B164),"Next action is before date added",IF(AND($K164&lt;&gt;"",$B164&lt;&gt;"",$K164&lt;$B164),"Outcome date is before date added",IF($K164&gt;Lists!$B$2,"Outcome date is after report date",IF(AND(OR($G164="Closed - Won",$G164="Closed - Lost"),$K164=""),"Closed lead needs outcome date",IF(AND(OR($G164="Closed - Won",$G164="Closed - Lost"),$L164=""),"Closed lead needs outcome",IF(AND($G164="Closed - Lost",$M164=""),"Closed-lost lead needs lost reason",IF(AND($G164&lt;&gt;"Closed - Won",$G164&lt;&gt;"Closed - Lost",OR($K164&lt;&gt;"",$L164&lt;&gt;"",$M164&lt;&gt;"")),"Open lead has outcome data","")))))))))))</f>
        <v/>
      </c>
      <c r="T164" s="12" t="n"/>
    </row>
    <row r="165" ht="22" customHeight="1">
      <c r="A165" s="8" t="n"/>
      <c r="B165" s="26" t="n"/>
      <c r="C165" s="16" t="n"/>
      <c r="D165" s="16" t="n"/>
      <c r="E165" s="8" t="n"/>
      <c r="F165" s="8" t="n"/>
      <c r="G165" s="8" t="n"/>
      <c r="H165" s="26" t="n"/>
      <c r="I165" s="26" t="n"/>
      <c r="J165" s="16" t="n"/>
      <c r="K165" s="26" t="n"/>
      <c r="L165" s="16" t="n"/>
      <c r="M165" s="16" t="n"/>
      <c r="N165" s="13">
        <f>IF(OR($A165="",$B165="",$B165&gt;Lists!$B$2),"",Lists!$B$2-$B165)</f>
        <v/>
      </c>
      <c r="O165" s="13">
        <f>IF(OR($A165="",$H165="",$H165&gt;Lists!$B$2),"",Lists!$B$2-$H165)</f>
        <v/>
      </c>
      <c r="P165" s="14">
        <f>IF($A165="","",IF(OR($G165="Closed - Won",$G165="Closed - Lost"),"Closed",IF(OR($I165="",$J165=""),"Missing next action",IF($I165&lt;Lists!$B$2,"Overdue",IF($I165&lt;=Lists!$B$2+Lists!$B$4,"Due soon","Scheduled")))))</f>
        <v/>
      </c>
      <c r="Q165" s="14">
        <f>IF($A165="","",IF(OR($G165="Closed - Won",$G165="Closed - Lost"),"Closed",IF($H165="","No contact recorded",IF($H165&gt;Lists!$B$2,"Check date",IF($O165&gt;Lists!$B$3,"Stale","Current")))))</f>
        <v/>
      </c>
      <c r="R165" s="14">
        <f>IF($A165="","",IF($B165="","Missing date added",IF($C165="","Missing lead name",IF($D165="","Missing product interest",IF($E165="","Missing lead source",IF($F165="","Missing owner",IF($G165="","Missing stage",IF(COUNTIF($A$2:$A$201,$A165)&gt;1,"Duplicate Lead ID",""))))))))</f>
        <v/>
      </c>
      <c r="S165" s="14">
        <f>IF($A165="","",IF($B165&gt;Lists!$B$2,"Date added is after report date",IF(AND($H165&lt;&gt;"",$B165&lt;&gt;"",$H165&lt;$B165),"Last contact is before date added",IF($H165&gt;Lists!$B$2,"Last contact is after report date",IF(AND($I165&lt;&gt;"",$B165&lt;&gt;"",$I165&lt;$B165),"Next action is before date added",IF(AND($K165&lt;&gt;"",$B165&lt;&gt;"",$K165&lt;$B165),"Outcome date is before date added",IF($K165&gt;Lists!$B$2,"Outcome date is after report date",IF(AND(OR($G165="Closed - Won",$G165="Closed - Lost"),$K165=""),"Closed lead needs outcome date",IF(AND(OR($G165="Closed - Won",$G165="Closed - Lost"),$L165=""),"Closed lead needs outcome",IF(AND($G165="Closed - Lost",$M165=""),"Closed-lost lead needs lost reason",IF(AND($G165&lt;&gt;"Closed - Won",$G165&lt;&gt;"Closed - Lost",OR($K165&lt;&gt;"",$L165&lt;&gt;"",$M165&lt;&gt;"")),"Open lead has outcome data","")))))))))))</f>
        <v/>
      </c>
      <c r="T165" s="16" t="n"/>
    </row>
    <row r="166" ht="22" customHeight="1">
      <c r="A166" s="6" t="n"/>
      <c r="B166" s="25" t="n"/>
      <c r="C166" s="12" t="n"/>
      <c r="D166" s="12" t="n"/>
      <c r="E166" s="6" t="n"/>
      <c r="F166" s="6" t="n"/>
      <c r="G166" s="6" t="n"/>
      <c r="H166" s="25" t="n"/>
      <c r="I166" s="25" t="n"/>
      <c r="J166" s="12" t="n"/>
      <c r="K166" s="25" t="n"/>
      <c r="L166" s="12" t="n"/>
      <c r="M166" s="12" t="n"/>
      <c r="N166" s="13">
        <f>IF(OR($A166="",$B166="",$B166&gt;Lists!$B$2),"",Lists!$B$2-$B166)</f>
        <v/>
      </c>
      <c r="O166" s="13">
        <f>IF(OR($A166="",$H166="",$H166&gt;Lists!$B$2),"",Lists!$B$2-$H166)</f>
        <v/>
      </c>
      <c r="P166" s="14">
        <f>IF($A166="","",IF(OR($G166="Closed - Won",$G166="Closed - Lost"),"Closed",IF(OR($I166="",$J166=""),"Missing next action",IF($I166&lt;Lists!$B$2,"Overdue",IF($I166&lt;=Lists!$B$2+Lists!$B$4,"Due soon","Scheduled")))))</f>
        <v/>
      </c>
      <c r="Q166" s="14">
        <f>IF($A166="","",IF(OR($G166="Closed - Won",$G166="Closed - Lost"),"Closed",IF($H166="","No contact recorded",IF($H166&gt;Lists!$B$2,"Check date",IF($O166&gt;Lists!$B$3,"Stale","Current")))))</f>
        <v/>
      </c>
      <c r="R166" s="14">
        <f>IF($A166="","",IF($B166="","Missing date added",IF($C166="","Missing lead name",IF($D166="","Missing product interest",IF($E166="","Missing lead source",IF($F166="","Missing owner",IF($G166="","Missing stage",IF(COUNTIF($A$2:$A$201,$A166)&gt;1,"Duplicate Lead ID",""))))))))</f>
        <v/>
      </c>
      <c r="S166" s="14">
        <f>IF($A166="","",IF($B166&gt;Lists!$B$2,"Date added is after report date",IF(AND($H166&lt;&gt;"",$B166&lt;&gt;"",$H166&lt;$B166),"Last contact is before date added",IF($H166&gt;Lists!$B$2,"Last contact is after report date",IF(AND($I166&lt;&gt;"",$B166&lt;&gt;"",$I166&lt;$B166),"Next action is before date added",IF(AND($K166&lt;&gt;"",$B166&lt;&gt;"",$K166&lt;$B166),"Outcome date is before date added",IF($K166&gt;Lists!$B$2,"Outcome date is after report date",IF(AND(OR($G166="Closed - Won",$G166="Closed - Lost"),$K166=""),"Closed lead needs outcome date",IF(AND(OR($G166="Closed - Won",$G166="Closed - Lost"),$L166=""),"Closed lead needs outcome",IF(AND($G166="Closed - Lost",$M166=""),"Closed-lost lead needs lost reason",IF(AND($G166&lt;&gt;"Closed - Won",$G166&lt;&gt;"Closed - Lost",OR($K166&lt;&gt;"",$L166&lt;&gt;"",$M166&lt;&gt;"")),"Open lead has outcome data","")))))))))))</f>
        <v/>
      </c>
      <c r="T166" s="12" t="n"/>
    </row>
    <row r="167" ht="22" customHeight="1">
      <c r="A167" s="8" t="n"/>
      <c r="B167" s="26" t="n"/>
      <c r="C167" s="16" t="n"/>
      <c r="D167" s="16" t="n"/>
      <c r="E167" s="8" t="n"/>
      <c r="F167" s="8" t="n"/>
      <c r="G167" s="8" t="n"/>
      <c r="H167" s="26" t="n"/>
      <c r="I167" s="26" t="n"/>
      <c r="J167" s="16" t="n"/>
      <c r="K167" s="26" t="n"/>
      <c r="L167" s="16" t="n"/>
      <c r="M167" s="16" t="n"/>
      <c r="N167" s="13">
        <f>IF(OR($A167="",$B167="",$B167&gt;Lists!$B$2),"",Lists!$B$2-$B167)</f>
        <v/>
      </c>
      <c r="O167" s="13">
        <f>IF(OR($A167="",$H167="",$H167&gt;Lists!$B$2),"",Lists!$B$2-$H167)</f>
        <v/>
      </c>
      <c r="P167" s="14">
        <f>IF($A167="","",IF(OR($G167="Closed - Won",$G167="Closed - Lost"),"Closed",IF(OR($I167="",$J167=""),"Missing next action",IF($I167&lt;Lists!$B$2,"Overdue",IF($I167&lt;=Lists!$B$2+Lists!$B$4,"Due soon","Scheduled")))))</f>
        <v/>
      </c>
      <c r="Q167" s="14">
        <f>IF($A167="","",IF(OR($G167="Closed - Won",$G167="Closed - Lost"),"Closed",IF($H167="","No contact recorded",IF($H167&gt;Lists!$B$2,"Check date",IF($O167&gt;Lists!$B$3,"Stale","Current")))))</f>
        <v/>
      </c>
      <c r="R167" s="14">
        <f>IF($A167="","",IF($B167="","Missing date added",IF($C167="","Missing lead name",IF($D167="","Missing product interest",IF($E167="","Missing lead source",IF($F167="","Missing owner",IF($G167="","Missing stage",IF(COUNTIF($A$2:$A$201,$A167)&gt;1,"Duplicate Lead ID",""))))))))</f>
        <v/>
      </c>
      <c r="S167" s="14">
        <f>IF($A167="","",IF($B167&gt;Lists!$B$2,"Date added is after report date",IF(AND($H167&lt;&gt;"",$B167&lt;&gt;"",$H167&lt;$B167),"Last contact is before date added",IF($H167&gt;Lists!$B$2,"Last contact is after report date",IF(AND($I167&lt;&gt;"",$B167&lt;&gt;"",$I167&lt;$B167),"Next action is before date added",IF(AND($K167&lt;&gt;"",$B167&lt;&gt;"",$K167&lt;$B167),"Outcome date is before date added",IF($K167&gt;Lists!$B$2,"Outcome date is after report date",IF(AND(OR($G167="Closed - Won",$G167="Closed - Lost"),$K167=""),"Closed lead needs outcome date",IF(AND(OR($G167="Closed - Won",$G167="Closed - Lost"),$L167=""),"Closed lead needs outcome",IF(AND($G167="Closed - Lost",$M167=""),"Closed-lost lead needs lost reason",IF(AND($G167&lt;&gt;"Closed - Won",$G167&lt;&gt;"Closed - Lost",OR($K167&lt;&gt;"",$L167&lt;&gt;"",$M167&lt;&gt;"")),"Open lead has outcome data","")))))))))))</f>
        <v/>
      </c>
      <c r="T167" s="16" t="n"/>
    </row>
    <row r="168" ht="22" customHeight="1">
      <c r="A168" s="6" t="n"/>
      <c r="B168" s="25" t="n"/>
      <c r="C168" s="12" t="n"/>
      <c r="D168" s="12" t="n"/>
      <c r="E168" s="6" t="n"/>
      <c r="F168" s="6" t="n"/>
      <c r="G168" s="6" t="n"/>
      <c r="H168" s="25" t="n"/>
      <c r="I168" s="25" t="n"/>
      <c r="J168" s="12" t="n"/>
      <c r="K168" s="25" t="n"/>
      <c r="L168" s="12" t="n"/>
      <c r="M168" s="12" t="n"/>
      <c r="N168" s="13">
        <f>IF(OR($A168="",$B168="",$B168&gt;Lists!$B$2),"",Lists!$B$2-$B168)</f>
        <v/>
      </c>
      <c r="O168" s="13">
        <f>IF(OR($A168="",$H168="",$H168&gt;Lists!$B$2),"",Lists!$B$2-$H168)</f>
        <v/>
      </c>
      <c r="P168" s="14">
        <f>IF($A168="","",IF(OR($G168="Closed - Won",$G168="Closed - Lost"),"Closed",IF(OR($I168="",$J168=""),"Missing next action",IF($I168&lt;Lists!$B$2,"Overdue",IF($I168&lt;=Lists!$B$2+Lists!$B$4,"Due soon","Scheduled")))))</f>
        <v/>
      </c>
      <c r="Q168" s="14">
        <f>IF($A168="","",IF(OR($G168="Closed - Won",$G168="Closed - Lost"),"Closed",IF($H168="","No contact recorded",IF($H168&gt;Lists!$B$2,"Check date",IF($O168&gt;Lists!$B$3,"Stale","Current")))))</f>
        <v/>
      </c>
      <c r="R168" s="14">
        <f>IF($A168="","",IF($B168="","Missing date added",IF($C168="","Missing lead name",IF($D168="","Missing product interest",IF($E168="","Missing lead source",IF($F168="","Missing owner",IF($G168="","Missing stage",IF(COUNTIF($A$2:$A$201,$A168)&gt;1,"Duplicate Lead ID",""))))))))</f>
        <v/>
      </c>
      <c r="S168" s="14">
        <f>IF($A168="","",IF($B168&gt;Lists!$B$2,"Date added is after report date",IF(AND($H168&lt;&gt;"",$B168&lt;&gt;"",$H168&lt;$B168),"Last contact is before date added",IF($H168&gt;Lists!$B$2,"Last contact is after report date",IF(AND($I168&lt;&gt;"",$B168&lt;&gt;"",$I168&lt;$B168),"Next action is before date added",IF(AND($K168&lt;&gt;"",$B168&lt;&gt;"",$K168&lt;$B168),"Outcome date is before date added",IF($K168&gt;Lists!$B$2,"Outcome date is after report date",IF(AND(OR($G168="Closed - Won",$G168="Closed - Lost"),$K168=""),"Closed lead needs outcome date",IF(AND(OR($G168="Closed - Won",$G168="Closed - Lost"),$L168=""),"Closed lead needs outcome",IF(AND($G168="Closed - Lost",$M168=""),"Closed-lost lead needs lost reason",IF(AND($G168&lt;&gt;"Closed - Won",$G168&lt;&gt;"Closed - Lost",OR($K168&lt;&gt;"",$L168&lt;&gt;"",$M168&lt;&gt;"")),"Open lead has outcome data","")))))))))))</f>
        <v/>
      </c>
      <c r="T168" s="12" t="n"/>
    </row>
    <row r="169" ht="22" customHeight="1">
      <c r="A169" s="8" t="n"/>
      <c r="B169" s="26" t="n"/>
      <c r="C169" s="16" t="n"/>
      <c r="D169" s="16" t="n"/>
      <c r="E169" s="8" t="n"/>
      <c r="F169" s="8" t="n"/>
      <c r="G169" s="8" t="n"/>
      <c r="H169" s="26" t="n"/>
      <c r="I169" s="26" t="n"/>
      <c r="J169" s="16" t="n"/>
      <c r="K169" s="26" t="n"/>
      <c r="L169" s="16" t="n"/>
      <c r="M169" s="16" t="n"/>
      <c r="N169" s="13">
        <f>IF(OR($A169="",$B169="",$B169&gt;Lists!$B$2),"",Lists!$B$2-$B169)</f>
        <v/>
      </c>
      <c r="O169" s="13">
        <f>IF(OR($A169="",$H169="",$H169&gt;Lists!$B$2),"",Lists!$B$2-$H169)</f>
        <v/>
      </c>
      <c r="P169" s="14">
        <f>IF($A169="","",IF(OR($G169="Closed - Won",$G169="Closed - Lost"),"Closed",IF(OR($I169="",$J169=""),"Missing next action",IF($I169&lt;Lists!$B$2,"Overdue",IF($I169&lt;=Lists!$B$2+Lists!$B$4,"Due soon","Scheduled")))))</f>
        <v/>
      </c>
      <c r="Q169" s="14">
        <f>IF($A169="","",IF(OR($G169="Closed - Won",$G169="Closed - Lost"),"Closed",IF($H169="","No contact recorded",IF($H169&gt;Lists!$B$2,"Check date",IF($O169&gt;Lists!$B$3,"Stale","Current")))))</f>
        <v/>
      </c>
      <c r="R169" s="14">
        <f>IF($A169="","",IF($B169="","Missing date added",IF($C169="","Missing lead name",IF($D169="","Missing product interest",IF($E169="","Missing lead source",IF($F169="","Missing owner",IF($G169="","Missing stage",IF(COUNTIF($A$2:$A$201,$A169)&gt;1,"Duplicate Lead ID",""))))))))</f>
        <v/>
      </c>
      <c r="S169" s="14">
        <f>IF($A169="","",IF($B169&gt;Lists!$B$2,"Date added is after report date",IF(AND($H169&lt;&gt;"",$B169&lt;&gt;"",$H169&lt;$B169),"Last contact is before date added",IF($H169&gt;Lists!$B$2,"Last contact is after report date",IF(AND($I169&lt;&gt;"",$B169&lt;&gt;"",$I169&lt;$B169),"Next action is before date added",IF(AND($K169&lt;&gt;"",$B169&lt;&gt;"",$K169&lt;$B169),"Outcome date is before date added",IF($K169&gt;Lists!$B$2,"Outcome date is after report date",IF(AND(OR($G169="Closed - Won",$G169="Closed - Lost"),$K169=""),"Closed lead needs outcome date",IF(AND(OR($G169="Closed - Won",$G169="Closed - Lost"),$L169=""),"Closed lead needs outcome",IF(AND($G169="Closed - Lost",$M169=""),"Closed-lost lead needs lost reason",IF(AND($G169&lt;&gt;"Closed - Won",$G169&lt;&gt;"Closed - Lost",OR($K169&lt;&gt;"",$L169&lt;&gt;"",$M169&lt;&gt;"")),"Open lead has outcome data","")))))))))))</f>
        <v/>
      </c>
      <c r="T169" s="16" t="n"/>
    </row>
    <row r="170" ht="22" customHeight="1">
      <c r="A170" s="6" t="n"/>
      <c r="B170" s="25" t="n"/>
      <c r="C170" s="12" t="n"/>
      <c r="D170" s="12" t="n"/>
      <c r="E170" s="6" t="n"/>
      <c r="F170" s="6" t="n"/>
      <c r="G170" s="6" t="n"/>
      <c r="H170" s="25" t="n"/>
      <c r="I170" s="25" t="n"/>
      <c r="J170" s="12" t="n"/>
      <c r="K170" s="25" t="n"/>
      <c r="L170" s="12" t="n"/>
      <c r="M170" s="12" t="n"/>
      <c r="N170" s="13">
        <f>IF(OR($A170="",$B170="",$B170&gt;Lists!$B$2),"",Lists!$B$2-$B170)</f>
        <v/>
      </c>
      <c r="O170" s="13">
        <f>IF(OR($A170="",$H170="",$H170&gt;Lists!$B$2),"",Lists!$B$2-$H170)</f>
        <v/>
      </c>
      <c r="P170" s="14">
        <f>IF($A170="","",IF(OR($G170="Closed - Won",$G170="Closed - Lost"),"Closed",IF(OR($I170="",$J170=""),"Missing next action",IF($I170&lt;Lists!$B$2,"Overdue",IF($I170&lt;=Lists!$B$2+Lists!$B$4,"Due soon","Scheduled")))))</f>
        <v/>
      </c>
      <c r="Q170" s="14">
        <f>IF($A170="","",IF(OR($G170="Closed - Won",$G170="Closed - Lost"),"Closed",IF($H170="","No contact recorded",IF($H170&gt;Lists!$B$2,"Check date",IF($O170&gt;Lists!$B$3,"Stale","Current")))))</f>
        <v/>
      </c>
      <c r="R170" s="14">
        <f>IF($A170="","",IF($B170="","Missing date added",IF($C170="","Missing lead name",IF($D170="","Missing product interest",IF($E170="","Missing lead source",IF($F170="","Missing owner",IF($G170="","Missing stage",IF(COUNTIF($A$2:$A$201,$A170)&gt;1,"Duplicate Lead ID",""))))))))</f>
        <v/>
      </c>
      <c r="S170" s="14">
        <f>IF($A170="","",IF($B170&gt;Lists!$B$2,"Date added is after report date",IF(AND($H170&lt;&gt;"",$B170&lt;&gt;"",$H170&lt;$B170),"Last contact is before date added",IF($H170&gt;Lists!$B$2,"Last contact is after report date",IF(AND($I170&lt;&gt;"",$B170&lt;&gt;"",$I170&lt;$B170),"Next action is before date added",IF(AND($K170&lt;&gt;"",$B170&lt;&gt;"",$K170&lt;$B170),"Outcome date is before date added",IF($K170&gt;Lists!$B$2,"Outcome date is after report date",IF(AND(OR($G170="Closed - Won",$G170="Closed - Lost"),$K170=""),"Closed lead needs outcome date",IF(AND(OR($G170="Closed - Won",$G170="Closed - Lost"),$L170=""),"Closed lead needs outcome",IF(AND($G170="Closed - Lost",$M170=""),"Closed-lost lead needs lost reason",IF(AND($G170&lt;&gt;"Closed - Won",$G170&lt;&gt;"Closed - Lost",OR($K170&lt;&gt;"",$L170&lt;&gt;"",$M170&lt;&gt;"")),"Open lead has outcome data","")))))))))))</f>
        <v/>
      </c>
      <c r="T170" s="12" t="n"/>
    </row>
    <row r="171" ht="22" customHeight="1">
      <c r="A171" s="8" t="n"/>
      <c r="B171" s="26" t="n"/>
      <c r="C171" s="16" t="n"/>
      <c r="D171" s="16" t="n"/>
      <c r="E171" s="8" t="n"/>
      <c r="F171" s="8" t="n"/>
      <c r="G171" s="8" t="n"/>
      <c r="H171" s="26" t="n"/>
      <c r="I171" s="26" t="n"/>
      <c r="J171" s="16" t="n"/>
      <c r="K171" s="26" t="n"/>
      <c r="L171" s="16" t="n"/>
      <c r="M171" s="16" t="n"/>
      <c r="N171" s="13">
        <f>IF(OR($A171="",$B171="",$B171&gt;Lists!$B$2),"",Lists!$B$2-$B171)</f>
        <v/>
      </c>
      <c r="O171" s="13">
        <f>IF(OR($A171="",$H171="",$H171&gt;Lists!$B$2),"",Lists!$B$2-$H171)</f>
        <v/>
      </c>
      <c r="P171" s="14">
        <f>IF($A171="","",IF(OR($G171="Closed - Won",$G171="Closed - Lost"),"Closed",IF(OR($I171="",$J171=""),"Missing next action",IF($I171&lt;Lists!$B$2,"Overdue",IF($I171&lt;=Lists!$B$2+Lists!$B$4,"Due soon","Scheduled")))))</f>
        <v/>
      </c>
      <c r="Q171" s="14">
        <f>IF($A171="","",IF(OR($G171="Closed - Won",$G171="Closed - Lost"),"Closed",IF($H171="","No contact recorded",IF($H171&gt;Lists!$B$2,"Check date",IF($O171&gt;Lists!$B$3,"Stale","Current")))))</f>
        <v/>
      </c>
      <c r="R171" s="14">
        <f>IF($A171="","",IF($B171="","Missing date added",IF($C171="","Missing lead name",IF($D171="","Missing product interest",IF($E171="","Missing lead source",IF($F171="","Missing owner",IF($G171="","Missing stage",IF(COUNTIF($A$2:$A$201,$A171)&gt;1,"Duplicate Lead ID",""))))))))</f>
        <v/>
      </c>
      <c r="S171" s="14">
        <f>IF($A171="","",IF($B171&gt;Lists!$B$2,"Date added is after report date",IF(AND($H171&lt;&gt;"",$B171&lt;&gt;"",$H171&lt;$B171),"Last contact is before date added",IF($H171&gt;Lists!$B$2,"Last contact is after report date",IF(AND($I171&lt;&gt;"",$B171&lt;&gt;"",$I171&lt;$B171),"Next action is before date added",IF(AND($K171&lt;&gt;"",$B171&lt;&gt;"",$K171&lt;$B171),"Outcome date is before date added",IF($K171&gt;Lists!$B$2,"Outcome date is after report date",IF(AND(OR($G171="Closed - Won",$G171="Closed - Lost"),$K171=""),"Closed lead needs outcome date",IF(AND(OR($G171="Closed - Won",$G171="Closed - Lost"),$L171=""),"Closed lead needs outcome",IF(AND($G171="Closed - Lost",$M171=""),"Closed-lost lead needs lost reason",IF(AND($G171&lt;&gt;"Closed - Won",$G171&lt;&gt;"Closed - Lost",OR($K171&lt;&gt;"",$L171&lt;&gt;"",$M171&lt;&gt;"")),"Open lead has outcome data","")))))))))))</f>
        <v/>
      </c>
      <c r="T171" s="16" t="n"/>
    </row>
    <row r="172" ht="22" customHeight="1">
      <c r="A172" s="6" t="n"/>
      <c r="B172" s="25" t="n"/>
      <c r="C172" s="12" t="n"/>
      <c r="D172" s="12" t="n"/>
      <c r="E172" s="6" t="n"/>
      <c r="F172" s="6" t="n"/>
      <c r="G172" s="6" t="n"/>
      <c r="H172" s="25" t="n"/>
      <c r="I172" s="25" t="n"/>
      <c r="J172" s="12" t="n"/>
      <c r="K172" s="25" t="n"/>
      <c r="L172" s="12" t="n"/>
      <c r="M172" s="12" t="n"/>
      <c r="N172" s="13">
        <f>IF(OR($A172="",$B172="",$B172&gt;Lists!$B$2),"",Lists!$B$2-$B172)</f>
        <v/>
      </c>
      <c r="O172" s="13">
        <f>IF(OR($A172="",$H172="",$H172&gt;Lists!$B$2),"",Lists!$B$2-$H172)</f>
        <v/>
      </c>
      <c r="P172" s="14">
        <f>IF($A172="","",IF(OR($G172="Closed - Won",$G172="Closed - Lost"),"Closed",IF(OR($I172="",$J172=""),"Missing next action",IF($I172&lt;Lists!$B$2,"Overdue",IF($I172&lt;=Lists!$B$2+Lists!$B$4,"Due soon","Scheduled")))))</f>
        <v/>
      </c>
      <c r="Q172" s="14">
        <f>IF($A172="","",IF(OR($G172="Closed - Won",$G172="Closed - Lost"),"Closed",IF($H172="","No contact recorded",IF($H172&gt;Lists!$B$2,"Check date",IF($O172&gt;Lists!$B$3,"Stale","Current")))))</f>
        <v/>
      </c>
      <c r="R172" s="14">
        <f>IF($A172="","",IF($B172="","Missing date added",IF($C172="","Missing lead name",IF($D172="","Missing product interest",IF($E172="","Missing lead source",IF($F172="","Missing owner",IF($G172="","Missing stage",IF(COUNTIF($A$2:$A$201,$A172)&gt;1,"Duplicate Lead ID",""))))))))</f>
        <v/>
      </c>
      <c r="S172" s="14">
        <f>IF($A172="","",IF($B172&gt;Lists!$B$2,"Date added is after report date",IF(AND($H172&lt;&gt;"",$B172&lt;&gt;"",$H172&lt;$B172),"Last contact is before date added",IF($H172&gt;Lists!$B$2,"Last contact is after report date",IF(AND($I172&lt;&gt;"",$B172&lt;&gt;"",$I172&lt;$B172),"Next action is before date added",IF(AND($K172&lt;&gt;"",$B172&lt;&gt;"",$K172&lt;$B172),"Outcome date is before date added",IF($K172&gt;Lists!$B$2,"Outcome date is after report date",IF(AND(OR($G172="Closed - Won",$G172="Closed - Lost"),$K172=""),"Closed lead needs outcome date",IF(AND(OR($G172="Closed - Won",$G172="Closed - Lost"),$L172=""),"Closed lead needs outcome",IF(AND($G172="Closed - Lost",$M172=""),"Closed-lost lead needs lost reason",IF(AND($G172&lt;&gt;"Closed - Won",$G172&lt;&gt;"Closed - Lost",OR($K172&lt;&gt;"",$L172&lt;&gt;"",$M172&lt;&gt;"")),"Open lead has outcome data","")))))))))))</f>
        <v/>
      </c>
      <c r="T172" s="12" t="n"/>
    </row>
    <row r="173" ht="22" customHeight="1">
      <c r="A173" s="8" t="n"/>
      <c r="B173" s="26" t="n"/>
      <c r="C173" s="16" t="n"/>
      <c r="D173" s="16" t="n"/>
      <c r="E173" s="8" t="n"/>
      <c r="F173" s="8" t="n"/>
      <c r="G173" s="8" t="n"/>
      <c r="H173" s="26" t="n"/>
      <c r="I173" s="26" t="n"/>
      <c r="J173" s="16" t="n"/>
      <c r="K173" s="26" t="n"/>
      <c r="L173" s="16" t="n"/>
      <c r="M173" s="16" t="n"/>
      <c r="N173" s="13">
        <f>IF(OR($A173="",$B173="",$B173&gt;Lists!$B$2),"",Lists!$B$2-$B173)</f>
        <v/>
      </c>
      <c r="O173" s="13">
        <f>IF(OR($A173="",$H173="",$H173&gt;Lists!$B$2),"",Lists!$B$2-$H173)</f>
        <v/>
      </c>
      <c r="P173" s="14">
        <f>IF($A173="","",IF(OR($G173="Closed - Won",$G173="Closed - Lost"),"Closed",IF(OR($I173="",$J173=""),"Missing next action",IF($I173&lt;Lists!$B$2,"Overdue",IF($I173&lt;=Lists!$B$2+Lists!$B$4,"Due soon","Scheduled")))))</f>
        <v/>
      </c>
      <c r="Q173" s="14">
        <f>IF($A173="","",IF(OR($G173="Closed - Won",$G173="Closed - Lost"),"Closed",IF($H173="","No contact recorded",IF($H173&gt;Lists!$B$2,"Check date",IF($O173&gt;Lists!$B$3,"Stale","Current")))))</f>
        <v/>
      </c>
      <c r="R173" s="14">
        <f>IF($A173="","",IF($B173="","Missing date added",IF($C173="","Missing lead name",IF($D173="","Missing product interest",IF($E173="","Missing lead source",IF($F173="","Missing owner",IF($G173="","Missing stage",IF(COUNTIF($A$2:$A$201,$A173)&gt;1,"Duplicate Lead ID",""))))))))</f>
        <v/>
      </c>
      <c r="S173" s="14">
        <f>IF($A173="","",IF($B173&gt;Lists!$B$2,"Date added is after report date",IF(AND($H173&lt;&gt;"",$B173&lt;&gt;"",$H173&lt;$B173),"Last contact is before date added",IF($H173&gt;Lists!$B$2,"Last contact is after report date",IF(AND($I173&lt;&gt;"",$B173&lt;&gt;"",$I173&lt;$B173),"Next action is before date added",IF(AND($K173&lt;&gt;"",$B173&lt;&gt;"",$K173&lt;$B173),"Outcome date is before date added",IF($K173&gt;Lists!$B$2,"Outcome date is after report date",IF(AND(OR($G173="Closed - Won",$G173="Closed - Lost"),$K173=""),"Closed lead needs outcome date",IF(AND(OR($G173="Closed - Won",$G173="Closed - Lost"),$L173=""),"Closed lead needs outcome",IF(AND($G173="Closed - Lost",$M173=""),"Closed-lost lead needs lost reason",IF(AND($G173&lt;&gt;"Closed - Won",$G173&lt;&gt;"Closed - Lost",OR($K173&lt;&gt;"",$L173&lt;&gt;"",$M173&lt;&gt;"")),"Open lead has outcome data","")))))))))))</f>
        <v/>
      </c>
      <c r="T173" s="16" t="n"/>
    </row>
    <row r="174" ht="22" customHeight="1">
      <c r="A174" s="6" t="n"/>
      <c r="B174" s="25" t="n"/>
      <c r="C174" s="12" t="n"/>
      <c r="D174" s="12" t="n"/>
      <c r="E174" s="6" t="n"/>
      <c r="F174" s="6" t="n"/>
      <c r="G174" s="6" t="n"/>
      <c r="H174" s="25" t="n"/>
      <c r="I174" s="25" t="n"/>
      <c r="J174" s="12" t="n"/>
      <c r="K174" s="25" t="n"/>
      <c r="L174" s="12" t="n"/>
      <c r="M174" s="12" t="n"/>
      <c r="N174" s="13">
        <f>IF(OR($A174="",$B174="",$B174&gt;Lists!$B$2),"",Lists!$B$2-$B174)</f>
        <v/>
      </c>
      <c r="O174" s="13">
        <f>IF(OR($A174="",$H174="",$H174&gt;Lists!$B$2),"",Lists!$B$2-$H174)</f>
        <v/>
      </c>
      <c r="P174" s="14">
        <f>IF($A174="","",IF(OR($G174="Closed - Won",$G174="Closed - Lost"),"Closed",IF(OR($I174="",$J174=""),"Missing next action",IF($I174&lt;Lists!$B$2,"Overdue",IF($I174&lt;=Lists!$B$2+Lists!$B$4,"Due soon","Scheduled")))))</f>
        <v/>
      </c>
      <c r="Q174" s="14">
        <f>IF($A174="","",IF(OR($G174="Closed - Won",$G174="Closed - Lost"),"Closed",IF($H174="","No contact recorded",IF($H174&gt;Lists!$B$2,"Check date",IF($O174&gt;Lists!$B$3,"Stale","Current")))))</f>
        <v/>
      </c>
      <c r="R174" s="14">
        <f>IF($A174="","",IF($B174="","Missing date added",IF($C174="","Missing lead name",IF($D174="","Missing product interest",IF($E174="","Missing lead source",IF($F174="","Missing owner",IF($G174="","Missing stage",IF(COUNTIF($A$2:$A$201,$A174)&gt;1,"Duplicate Lead ID",""))))))))</f>
        <v/>
      </c>
      <c r="S174" s="14">
        <f>IF($A174="","",IF($B174&gt;Lists!$B$2,"Date added is after report date",IF(AND($H174&lt;&gt;"",$B174&lt;&gt;"",$H174&lt;$B174),"Last contact is before date added",IF($H174&gt;Lists!$B$2,"Last contact is after report date",IF(AND($I174&lt;&gt;"",$B174&lt;&gt;"",$I174&lt;$B174),"Next action is before date added",IF(AND($K174&lt;&gt;"",$B174&lt;&gt;"",$K174&lt;$B174),"Outcome date is before date added",IF($K174&gt;Lists!$B$2,"Outcome date is after report date",IF(AND(OR($G174="Closed - Won",$G174="Closed - Lost"),$K174=""),"Closed lead needs outcome date",IF(AND(OR($G174="Closed - Won",$G174="Closed - Lost"),$L174=""),"Closed lead needs outcome",IF(AND($G174="Closed - Lost",$M174=""),"Closed-lost lead needs lost reason",IF(AND($G174&lt;&gt;"Closed - Won",$G174&lt;&gt;"Closed - Lost",OR($K174&lt;&gt;"",$L174&lt;&gt;"",$M174&lt;&gt;"")),"Open lead has outcome data","")))))))))))</f>
        <v/>
      </c>
      <c r="T174" s="12" t="n"/>
    </row>
    <row r="175" ht="22" customHeight="1">
      <c r="A175" s="8" t="n"/>
      <c r="B175" s="26" t="n"/>
      <c r="C175" s="16" t="n"/>
      <c r="D175" s="16" t="n"/>
      <c r="E175" s="8" t="n"/>
      <c r="F175" s="8" t="n"/>
      <c r="G175" s="8" t="n"/>
      <c r="H175" s="26" t="n"/>
      <c r="I175" s="26" t="n"/>
      <c r="J175" s="16" t="n"/>
      <c r="K175" s="26" t="n"/>
      <c r="L175" s="16" t="n"/>
      <c r="M175" s="16" t="n"/>
      <c r="N175" s="13">
        <f>IF(OR($A175="",$B175="",$B175&gt;Lists!$B$2),"",Lists!$B$2-$B175)</f>
        <v/>
      </c>
      <c r="O175" s="13">
        <f>IF(OR($A175="",$H175="",$H175&gt;Lists!$B$2),"",Lists!$B$2-$H175)</f>
        <v/>
      </c>
      <c r="P175" s="14">
        <f>IF($A175="","",IF(OR($G175="Closed - Won",$G175="Closed - Lost"),"Closed",IF(OR($I175="",$J175=""),"Missing next action",IF($I175&lt;Lists!$B$2,"Overdue",IF($I175&lt;=Lists!$B$2+Lists!$B$4,"Due soon","Scheduled")))))</f>
        <v/>
      </c>
      <c r="Q175" s="14">
        <f>IF($A175="","",IF(OR($G175="Closed - Won",$G175="Closed - Lost"),"Closed",IF($H175="","No contact recorded",IF($H175&gt;Lists!$B$2,"Check date",IF($O175&gt;Lists!$B$3,"Stale","Current")))))</f>
        <v/>
      </c>
      <c r="R175" s="14">
        <f>IF($A175="","",IF($B175="","Missing date added",IF($C175="","Missing lead name",IF($D175="","Missing product interest",IF($E175="","Missing lead source",IF($F175="","Missing owner",IF($G175="","Missing stage",IF(COUNTIF($A$2:$A$201,$A175)&gt;1,"Duplicate Lead ID",""))))))))</f>
        <v/>
      </c>
      <c r="S175" s="14">
        <f>IF($A175="","",IF($B175&gt;Lists!$B$2,"Date added is after report date",IF(AND($H175&lt;&gt;"",$B175&lt;&gt;"",$H175&lt;$B175),"Last contact is before date added",IF($H175&gt;Lists!$B$2,"Last contact is after report date",IF(AND($I175&lt;&gt;"",$B175&lt;&gt;"",$I175&lt;$B175),"Next action is before date added",IF(AND($K175&lt;&gt;"",$B175&lt;&gt;"",$K175&lt;$B175),"Outcome date is before date added",IF($K175&gt;Lists!$B$2,"Outcome date is after report date",IF(AND(OR($G175="Closed - Won",$G175="Closed - Lost"),$K175=""),"Closed lead needs outcome date",IF(AND(OR($G175="Closed - Won",$G175="Closed - Lost"),$L175=""),"Closed lead needs outcome",IF(AND($G175="Closed - Lost",$M175=""),"Closed-lost lead needs lost reason",IF(AND($G175&lt;&gt;"Closed - Won",$G175&lt;&gt;"Closed - Lost",OR($K175&lt;&gt;"",$L175&lt;&gt;"",$M175&lt;&gt;"")),"Open lead has outcome data","")))))))))))</f>
        <v/>
      </c>
      <c r="T175" s="16" t="n"/>
    </row>
    <row r="176" ht="22" customHeight="1">
      <c r="A176" s="6" t="n"/>
      <c r="B176" s="25" t="n"/>
      <c r="C176" s="12" t="n"/>
      <c r="D176" s="12" t="n"/>
      <c r="E176" s="6" t="n"/>
      <c r="F176" s="6" t="n"/>
      <c r="G176" s="6" t="n"/>
      <c r="H176" s="25" t="n"/>
      <c r="I176" s="25" t="n"/>
      <c r="J176" s="12" t="n"/>
      <c r="K176" s="25" t="n"/>
      <c r="L176" s="12" t="n"/>
      <c r="M176" s="12" t="n"/>
      <c r="N176" s="13">
        <f>IF(OR($A176="",$B176="",$B176&gt;Lists!$B$2),"",Lists!$B$2-$B176)</f>
        <v/>
      </c>
      <c r="O176" s="13">
        <f>IF(OR($A176="",$H176="",$H176&gt;Lists!$B$2),"",Lists!$B$2-$H176)</f>
        <v/>
      </c>
      <c r="P176" s="14">
        <f>IF($A176="","",IF(OR($G176="Closed - Won",$G176="Closed - Lost"),"Closed",IF(OR($I176="",$J176=""),"Missing next action",IF($I176&lt;Lists!$B$2,"Overdue",IF($I176&lt;=Lists!$B$2+Lists!$B$4,"Due soon","Scheduled")))))</f>
        <v/>
      </c>
      <c r="Q176" s="14">
        <f>IF($A176="","",IF(OR($G176="Closed - Won",$G176="Closed - Lost"),"Closed",IF($H176="","No contact recorded",IF($H176&gt;Lists!$B$2,"Check date",IF($O176&gt;Lists!$B$3,"Stale","Current")))))</f>
        <v/>
      </c>
      <c r="R176" s="14">
        <f>IF($A176="","",IF($B176="","Missing date added",IF($C176="","Missing lead name",IF($D176="","Missing product interest",IF($E176="","Missing lead source",IF($F176="","Missing owner",IF($G176="","Missing stage",IF(COUNTIF($A$2:$A$201,$A176)&gt;1,"Duplicate Lead ID",""))))))))</f>
        <v/>
      </c>
      <c r="S176" s="14">
        <f>IF($A176="","",IF($B176&gt;Lists!$B$2,"Date added is after report date",IF(AND($H176&lt;&gt;"",$B176&lt;&gt;"",$H176&lt;$B176),"Last contact is before date added",IF($H176&gt;Lists!$B$2,"Last contact is after report date",IF(AND($I176&lt;&gt;"",$B176&lt;&gt;"",$I176&lt;$B176),"Next action is before date added",IF(AND($K176&lt;&gt;"",$B176&lt;&gt;"",$K176&lt;$B176),"Outcome date is before date added",IF($K176&gt;Lists!$B$2,"Outcome date is after report date",IF(AND(OR($G176="Closed - Won",$G176="Closed - Lost"),$K176=""),"Closed lead needs outcome date",IF(AND(OR($G176="Closed - Won",$G176="Closed - Lost"),$L176=""),"Closed lead needs outcome",IF(AND($G176="Closed - Lost",$M176=""),"Closed-lost lead needs lost reason",IF(AND($G176&lt;&gt;"Closed - Won",$G176&lt;&gt;"Closed - Lost",OR($K176&lt;&gt;"",$L176&lt;&gt;"",$M176&lt;&gt;"")),"Open lead has outcome data","")))))))))))</f>
        <v/>
      </c>
      <c r="T176" s="12" t="n"/>
    </row>
    <row r="177" ht="22" customHeight="1">
      <c r="A177" s="8" t="n"/>
      <c r="B177" s="26" t="n"/>
      <c r="C177" s="16" t="n"/>
      <c r="D177" s="16" t="n"/>
      <c r="E177" s="8" t="n"/>
      <c r="F177" s="8" t="n"/>
      <c r="G177" s="8" t="n"/>
      <c r="H177" s="26" t="n"/>
      <c r="I177" s="26" t="n"/>
      <c r="J177" s="16" t="n"/>
      <c r="K177" s="26" t="n"/>
      <c r="L177" s="16" t="n"/>
      <c r="M177" s="16" t="n"/>
      <c r="N177" s="13">
        <f>IF(OR($A177="",$B177="",$B177&gt;Lists!$B$2),"",Lists!$B$2-$B177)</f>
        <v/>
      </c>
      <c r="O177" s="13">
        <f>IF(OR($A177="",$H177="",$H177&gt;Lists!$B$2),"",Lists!$B$2-$H177)</f>
        <v/>
      </c>
      <c r="P177" s="14">
        <f>IF($A177="","",IF(OR($G177="Closed - Won",$G177="Closed - Lost"),"Closed",IF(OR($I177="",$J177=""),"Missing next action",IF($I177&lt;Lists!$B$2,"Overdue",IF($I177&lt;=Lists!$B$2+Lists!$B$4,"Due soon","Scheduled")))))</f>
        <v/>
      </c>
      <c r="Q177" s="14">
        <f>IF($A177="","",IF(OR($G177="Closed - Won",$G177="Closed - Lost"),"Closed",IF($H177="","No contact recorded",IF($H177&gt;Lists!$B$2,"Check date",IF($O177&gt;Lists!$B$3,"Stale","Current")))))</f>
        <v/>
      </c>
      <c r="R177" s="14">
        <f>IF($A177="","",IF($B177="","Missing date added",IF($C177="","Missing lead name",IF($D177="","Missing product interest",IF($E177="","Missing lead source",IF($F177="","Missing owner",IF($G177="","Missing stage",IF(COUNTIF($A$2:$A$201,$A177)&gt;1,"Duplicate Lead ID",""))))))))</f>
        <v/>
      </c>
      <c r="S177" s="14">
        <f>IF($A177="","",IF($B177&gt;Lists!$B$2,"Date added is after report date",IF(AND($H177&lt;&gt;"",$B177&lt;&gt;"",$H177&lt;$B177),"Last contact is before date added",IF($H177&gt;Lists!$B$2,"Last contact is after report date",IF(AND($I177&lt;&gt;"",$B177&lt;&gt;"",$I177&lt;$B177),"Next action is before date added",IF(AND($K177&lt;&gt;"",$B177&lt;&gt;"",$K177&lt;$B177),"Outcome date is before date added",IF($K177&gt;Lists!$B$2,"Outcome date is after report date",IF(AND(OR($G177="Closed - Won",$G177="Closed - Lost"),$K177=""),"Closed lead needs outcome date",IF(AND(OR($G177="Closed - Won",$G177="Closed - Lost"),$L177=""),"Closed lead needs outcome",IF(AND($G177="Closed - Lost",$M177=""),"Closed-lost lead needs lost reason",IF(AND($G177&lt;&gt;"Closed - Won",$G177&lt;&gt;"Closed - Lost",OR($K177&lt;&gt;"",$L177&lt;&gt;"",$M177&lt;&gt;"")),"Open lead has outcome data","")))))))))))</f>
        <v/>
      </c>
      <c r="T177" s="16" t="n"/>
    </row>
    <row r="178" ht="22" customHeight="1">
      <c r="A178" s="6" t="n"/>
      <c r="B178" s="25" t="n"/>
      <c r="C178" s="12" t="n"/>
      <c r="D178" s="12" t="n"/>
      <c r="E178" s="6" t="n"/>
      <c r="F178" s="6" t="n"/>
      <c r="G178" s="6" t="n"/>
      <c r="H178" s="25" t="n"/>
      <c r="I178" s="25" t="n"/>
      <c r="J178" s="12" t="n"/>
      <c r="K178" s="25" t="n"/>
      <c r="L178" s="12" t="n"/>
      <c r="M178" s="12" t="n"/>
      <c r="N178" s="13">
        <f>IF(OR($A178="",$B178="",$B178&gt;Lists!$B$2),"",Lists!$B$2-$B178)</f>
        <v/>
      </c>
      <c r="O178" s="13">
        <f>IF(OR($A178="",$H178="",$H178&gt;Lists!$B$2),"",Lists!$B$2-$H178)</f>
        <v/>
      </c>
      <c r="P178" s="14">
        <f>IF($A178="","",IF(OR($G178="Closed - Won",$G178="Closed - Lost"),"Closed",IF(OR($I178="",$J178=""),"Missing next action",IF($I178&lt;Lists!$B$2,"Overdue",IF($I178&lt;=Lists!$B$2+Lists!$B$4,"Due soon","Scheduled")))))</f>
        <v/>
      </c>
      <c r="Q178" s="14">
        <f>IF($A178="","",IF(OR($G178="Closed - Won",$G178="Closed - Lost"),"Closed",IF($H178="","No contact recorded",IF($H178&gt;Lists!$B$2,"Check date",IF($O178&gt;Lists!$B$3,"Stale","Current")))))</f>
        <v/>
      </c>
      <c r="R178" s="14">
        <f>IF($A178="","",IF($B178="","Missing date added",IF($C178="","Missing lead name",IF($D178="","Missing product interest",IF($E178="","Missing lead source",IF($F178="","Missing owner",IF($G178="","Missing stage",IF(COUNTIF($A$2:$A$201,$A178)&gt;1,"Duplicate Lead ID",""))))))))</f>
        <v/>
      </c>
      <c r="S178" s="14">
        <f>IF($A178="","",IF($B178&gt;Lists!$B$2,"Date added is after report date",IF(AND($H178&lt;&gt;"",$B178&lt;&gt;"",$H178&lt;$B178),"Last contact is before date added",IF($H178&gt;Lists!$B$2,"Last contact is after report date",IF(AND($I178&lt;&gt;"",$B178&lt;&gt;"",$I178&lt;$B178),"Next action is before date added",IF(AND($K178&lt;&gt;"",$B178&lt;&gt;"",$K178&lt;$B178),"Outcome date is before date added",IF($K178&gt;Lists!$B$2,"Outcome date is after report date",IF(AND(OR($G178="Closed - Won",$G178="Closed - Lost"),$K178=""),"Closed lead needs outcome date",IF(AND(OR($G178="Closed - Won",$G178="Closed - Lost"),$L178=""),"Closed lead needs outcome",IF(AND($G178="Closed - Lost",$M178=""),"Closed-lost lead needs lost reason",IF(AND($G178&lt;&gt;"Closed - Won",$G178&lt;&gt;"Closed - Lost",OR($K178&lt;&gt;"",$L178&lt;&gt;"",$M178&lt;&gt;"")),"Open lead has outcome data","")))))))))))</f>
        <v/>
      </c>
      <c r="T178" s="12" t="n"/>
    </row>
    <row r="179" ht="22" customHeight="1">
      <c r="A179" s="8" t="n"/>
      <c r="B179" s="26" t="n"/>
      <c r="C179" s="16" t="n"/>
      <c r="D179" s="16" t="n"/>
      <c r="E179" s="8" t="n"/>
      <c r="F179" s="8" t="n"/>
      <c r="G179" s="8" t="n"/>
      <c r="H179" s="26" t="n"/>
      <c r="I179" s="26" t="n"/>
      <c r="J179" s="16" t="n"/>
      <c r="K179" s="26" t="n"/>
      <c r="L179" s="16" t="n"/>
      <c r="M179" s="16" t="n"/>
      <c r="N179" s="13">
        <f>IF(OR($A179="",$B179="",$B179&gt;Lists!$B$2),"",Lists!$B$2-$B179)</f>
        <v/>
      </c>
      <c r="O179" s="13">
        <f>IF(OR($A179="",$H179="",$H179&gt;Lists!$B$2),"",Lists!$B$2-$H179)</f>
        <v/>
      </c>
      <c r="P179" s="14">
        <f>IF($A179="","",IF(OR($G179="Closed - Won",$G179="Closed - Lost"),"Closed",IF(OR($I179="",$J179=""),"Missing next action",IF($I179&lt;Lists!$B$2,"Overdue",IF($I179&lt;=Lists!$B$2+Lists!$B$4,"Due soon","Scheduled")))))</f>
        <v/>
      </c>
      <c r="Q179" s="14">
        <f>IF($A179="","",IF(OR($G179="Closed - Won",$G179="Closed - Lost"),"Closed",IF($H179="","No contact recorded",IF($H179&gt;Lists!$B$2,"Check date",IF($O179&gt;Lists!$B$3,"Stale","Current")))))</f>
        <v/>
      </c>
      <c r="R179" s="14">
        <f>IF($A179="","",IF($B179="","Missing date added",IF($C179="","Missing lead name",IF($D179="","Missing product interest",IF($E179="","Missing lead source",IF($F179="","Missing owner",IF($G179="","Missing stage",IF(COUNTIF($A$2:$A$201,$A179)&gt;1,"Duplicate Lead ID",""))))))))</f>
        <v/>
      </c>
      <c r="S179" s="14">
        <f>IF($A179="","",IF($B179&gt;Lists!$B$2,"Date added is after report date",IF(AND($H179&lt;&gt;"",$B179&lt;&gt;"",$H179&lt;$B179),"Last contact is before date added",IF($H179&gt;Lists!$B$2,"Last contact is after report date",IF(AND($I179&lt;&gt;"",$B179&lt;&gt;"",$I179&lt;$B179),"Next action is before date added",IF(AND($K179&lt;&gt;"",$B179&lt;&gt;"",$K179&lt;$B179),"Outcome date is before date added",IF($K179&gt;Lists!$B$2,"Outcome date is after report date",IF(AND(OR($G179="Closed - Won",$G179="Closed - Lost"),$K179=""),"Closed lead needs outcome date",IF(AND(OR($G179="Closed - Won",$G179="Closed - Lost"),$L179=""),"Closed lead needs outcome",IF(AND($G179="Closed - Lost",$M179=""),"Closed-lost lead needs lost reason",IF(AND($G179&lt;&gt;"Closed - Won",$G179&lt;&gt;"Closed - Lost",OR($K179&lt;&gt;"",$L179&lt;&gt;"",$M179&lt;&gt;"")),"Open lead has outcome data","")))))))))))</f>
        <v/>
      </c>
      <c r="T179" s="16" t="n"/>
    </row>
    <row r="180" ht="22" customHeight="1">
      <c r="A180" s="6" t="n"/>
      <c r="B180" s="25" t="n"/>
      <c r="C180" s="12" t="n"/>
      <c r="D180" s="12" t="n"/>
      <c r="E180" s="6" t="n"/>
      <c r="F180" s="6" t="n"/>
      <c r="G180" s="6" t="n"/>
      <c r="H180" s="25" t="n"/>
      <c r="I180" s="25" t="n"/>
      <c r="J180" s="12" t="n"/>
      <c r="K180" s="25" t="n"/>
      <c r="L180" s="12" t="n"/>
      <c r="M180" s="12" t="n"/>
      <c r="N180" s="13">
        <f>IF(OR($A180="",$B180="",$B180&gt;Lists!$B$2),"",Lists!$B$2-$B180)</f>
        <v/>
      </c>
      <c r="O180" s="13">
        <f>IF(OR($A180="",$H180="",$H180&gt;Lists!$B$2),"",Lists!$B$2-$H180)</f>
        <v/>
      </c>
      <c r="P180" s="14">
        <f>IF($A180="","",IF(OR($G180="Closed - Won",$G180="Closed - Lost"),"Closed",IF(OR($I180="",$J180=""),"Missing next action",IF($I180&lt;Lists!$B$2,"Overdue",IF($I180&lt;=Lists!$B$2+Lists!$B$4,"Due soon","Scheduled")))))</f>
        <v/>
      </c>
      <c r="Q180" s="14">
        <f>IF($A180="","",IF(OR($G180="Closed - Won",$G180="Closed - Lost"),"Closed",IF($H180="","No contact recorded",IF($H180&gt;Lists!$B$2,"Check date",IF($O180&gt;Lists!$B$3,"Stale","Current")))))</f>
        <v/>
      </c>
      <c r="R180" s="14">
        <f>IF($A180="","",IF($B180="","Missing date added",IF($C180="","Missing lead name",IF($D180="","Missing product interest",IF($E180="","Missing lead source",IF($F180="","Missing owner",IF($G180="","Missing stage",IF(COUNTIF($A$2:$A$201,$A180)&gt;1,"Duplicate Lead ID",""))))))))</f>
        <v/>
      </c>
      <c r="S180" s="14">
        <f>IF($A180="","",IF($B180&gt;Lists!$B$2,"Date added is after report date",IF(AND($H180&lt;&gt;"",$B180&lt;&gt;"",$H180&lt;$B180),"Last contact is before date added",IF($H180&gt;Lists!$B$2,"Last contact is after report date",IF(AND($I180&lt;&gt;"",$B180&lt;&gt;"",$I180&lt;$B180),"Next action is before date added",IF(AND($K180&lt;&gt;"",$B180&lt;&gt;"",$K180&lt;$B180),"Outcome date is before date added",IF($K180&gt;Lists!$B$2,"Outcome date is after report date",IF(AND(OR($G180="Closed - Won",$G180="Closed - Lost"),$K180=""),"Closed lead needs outcome date",IF(AND(OR($G180="Closed - Won",$G180="Closed - Lost"),$L180=""),"Closed lead needs outcome",IF(AND($G180="Closed - Lost",$M180=""),"Closed-lost lead needs lost reason",IF(AND($G180&lt;&gt;"Closed - Won",$G180&lt;&gt;"Closed - Lost",OR($K180&lt;&gt;"",$L180&lt;&gt;"",$M180&lt;&gt;"")),"Open lead has outcome data","")))))))))))</f>
        <v/>
      </c>
      <c r="T180" s="12" t="n"/>
    </row>
    <row r="181" ht="22" customHeight="1">
      <c r="A181" s="8" t="n"/>
      <c r="B181" s="26" t="n"/>
      <c r="C181" s="16" t="n"/>
      <c r="D181" s="16" t="n"/>
      <c r="E181" s="8" t="n"/>
      <c r="F181" s="8" t="n"/>
      <c r="G181" s="8" t="n"/>
      <c r="H181" s="26" t="n"/>
      <c r="I181" s="26" t="n"/>
      <c r="J181" s="16" t="n"/>
      <c r="K181" s="26" t="n"/>
      <c r="L181" s="16" t="n"/>
      <c r="M181" s="16" t="n"/>
      <c r="N181" s="13">
        <f>IF(OR($A181="",$B181="",$B181&gt;Lists!$B$2),"",Lists!$B$2-$B181)</f>
        <v/>
      </c>
      <c r="O181" s="13">
        <f>IF(OR($A181="",$H181="",$H181&gt;Lists!$B$2),"",Lists!$B$2-$H181)</f>
        <v/>
      </c>
      <c r="P181" s="14">
        <f>IF($A181="","",IF(OR($G181="Closed - Won",$G181="Closed - Lost"),"Closed",IF(OR($I181="",$J181=""),"Missing next action",IF($I181&lt;Lists!$B$2,"Overdue",IF($I181&lt;=Lists!$B$2+Lists!$B$4,"Due soon","Scheduled")))))</f>
        <v/>
      </c>
      <c r="Q181" s="14">
        <f>IF($A181="","",IF(OR($G181="Closed - Won",$G181="Closed - Lost"),"Closed",IF($H181="","No contact recorded",IF($H181&gt;Lists!$B$2,"Check date",IF($O181&gt;Lists!$B$3,"Stale","Current")))))</f>
        <v/>
      </c>
      <c r="R181" s="14">
        <f>IF($A181="","",IF($B181="","Missing date added",IF($C181="","Missing lead name",IF($D181="","Missing product interest",IF($E181="","Missing lead source",IF($F181="","Missing owner",IF($G181="","Missing stage",IF(COUNTIF($A$2:$A$201,$A181)&gt;1,"Duplicate Lead ID",""))))))))</f>
        <v/>
      </c>
      <c r="S181" s="14">
        <f>IF($A181="","",IF($B181&gt;Lists!$B$2,"Date added is after report date",IF(AND($H181&lt;&gt;"",$B181&lt;&gt;"",$H181&lt;$B181),"Last contact is before date added",IF($H181&gt;Lists!$B$2,"Last contact is after report date",IF(AND($I181&lt;&gt;"",$B181&lt;&gt;"",$I181&lt;$B181),"Next action is before date added",IF(AND($K181&lt;&gt;"",$B181&lt;&gt;"",$K181&lt;$B181),"Outcome date is before date added",IF($K181&gt;Lists!$B$2,"Outcome date is after report date",IF(AND(OR($G181="Closed - Won",$G181="Closed - Lost"),$K181=""),"Closed lead needs outcome date",IF(AND(OR($G181="Closed - Won",$G181="Closed - Lost"),$L181=""),"Closed lead needs outcome",IF(AND($G181="Closed - Lost",$M181=""),"Closed-lost lead needs lost reason",IF(AND($G181&lt;&gt;"Closed - Won",$G181&lt;&gt;"Closed - Lost",OR($K181&lt;&gt;"",$L181&lt;&gt;"",$M181&lt;&gt;"")),"Open lead has outcome data","")))))))))))</f>
        <v/>
      </c>
      <c r="T181" s="16" t="n"/>
    </row>
    <row r="182" ht="22" customHeight="1">
      <c r="A182" s="6" t="n"/>
      <c r="B182" s="25" t="n"/>
      <c r="C182" s="12" t="n"/>
      <c r="D182" s="12" t="n"/>
      <c r="E182" s="6" t="n"/>
      <c r="F182" s="6" t="n"/>
      <c r="G182" s="6" t="n"/>
      <c r="H182" s="25" t="n"/>
      <c r="I182" s="25" t="n"/>
      <c r="J182" s="12" t="n"/>
      <c r="K182" s="25" t="n"/>
      <c r="L182" s="12" t="n"/>
      <c r="M182" s="12" t="n"/>
      <c r="N182" s="13">
        <f>IF(OR($A182="",$B182="",$B182&gt;Lists!$B$2),"",Lists!$B$2-$B182)</f>
        <v/>
      </c>
      <c r="O182" s="13">
        <f>IF(OR($A182="",$H182="",$H182&gt;Lists!$B$2),"",Lists!$B$2-$H182)</f>
        <v/>
      </c>
      <c r="P182" s="14">
        <f>IF($A182="","",IF(OR($G182="Closed - Won",$G182="Closed - Lost"),"Closed",IF(OR($I182="",$J182=""),"Missing next action",IF($I182&lt;Lists!$B$2,"Overdue",IF($I182&lt;=Lists!$B$2+Lists!$B$4,"Due soon","Scheduled")))))</f>
        <v/>
      </c>
      <c r="Q182" s="14">
        <f>IF($A182="","",IF(OR($G182="Closed - Won",$G182="Closed - Lost"),"Closed",IF($H182="","No contact recorded",IF($H182&gt;Lists!$B$2,"Check date",IF($O182&gt;Lists!$B$3,"Stale","Current")))))</f>
        <v/>
      </c>
      <c r="R182" s="14">
        <f>IF($A182="","",IF($B182="","Missing date added",IF($C182="","Missing lead name",IF($D182="","Missing product interest",IF($E182="","Missing lead source",IF($F182="","Missing owner",IF($G182="","Missing stage",IF(COUNTIF($A$2:$A$201,$A182)&gt;1,"Duplicate Lead ID",""))))))))</f>
        <v/>
      </c>
      <c r="S182" s="14">
        <f>IF($A182="","",IF($B182&gt;Lists!$B$2,"Date added is after report date",IF(AND($H182&lt;&gt;"",$B182&lt;&gt;"",$H182&lt;$B182),"Last contact is before date added",IF($H182&gt;Lists!$B$2,"Last contact is after report date",IF(AND($I182&lt;&gt;"",$B182&lt;&gt;"",$I182&lt;$B182),"Next action is before date added",IF(AND($K182&lt;&gt;"",$B182&lt;&gt;"",$K182&lt;$B182),"Outcome date is before date added",IF($K182&gt;Lists!$B$2,"Outcome date is after report date",IF(AND(OR($G182="Closed - Won",$G182="Closed - Lost"),$K182=""),"Closed lead needs outcome date",IF(AND(OR($G182="Closed - Won",$G182="Closed - Lost"),$L182=""),"Closed lead needs outcome",IF(AND($G182="Closed - Lost",$M182=""),"Closed-lost lead needs lost reason",IF(AND($G182&lt;&gt;"Closed - Won",$G182&lt;&gt;"Closed - Lost",OR($K182&lt;&gt;"",$L182&lt;&gt;"",$M182&lt;&gt;"")),"Open lead has outcome data","")))))))))))</f>
        <v/>
      </c>
      <c r="T182" s="12" t="n"/>
    </row>
    <row r="183" ht="22" customHeight="1">
      <c r="A183" s="8" t="n"/>
      <c r="B183" s="26" t="n"/>
      <c r="C183" s="16" t="n"/>
      <c r="D183" s="16" t="n"/>
      <c r="E183" s="8" t="n"/>
      <c r="F183" s="8" t="n"/>
      <c r="G183" s="8" t="n"/>
      <c r="H183" s="26" t="n"/>
      <c r="I183" s="26" t="n"/>
      <c r="J183" s="16" t="n"/>
      <c r="K183" s="26" t="n"/>
      <c r="L183" s="16" t="n"/>
      <c r="M183" s="16" t="n"/>
      <c r="N183" s="13">
        <f>IF(OR($A183="",$B183="",$B183&gt;Lists!$B$2),"",Lists!$B$2-$B183)</f>
        <v/>
      </c>
      <c r="O183" s="13">
        <f>IF(OR($A183="",$H183="",$H183&gt;Lists!$B$2),"",Lists!$B$2-$H183)</f>
        <v/>
      </c>
      <c r="P183" s="14">
        <f>IF($A183="","",IF(OR($G183="Closed - Won",$G183="Closed - Lost"),"Closed",IF(OR($I183="",$J183=""),"Missing next action",IF($I183&lt;Lists!$B$2,"Overdue",IF($I183&lt;=Lists!$B$2+Lists!$B$4,"Due soon","Scheduled")))))</f>
        <v/>
      </c>
      <c r="Q183" s="14">
        <f>IF($A183="","",IF(OR($G183="Closed - Won",$G183="Closed - Lost"),"Closed",IF($H183="","No contact recorded",IF($H183&gt;Lists!$B$2,"Check date",IF($O183&gt;Lists!$B$3,"Stale","Current")))))</f>
        <v/>
      </c>
      <c r="R183" s="14">
        <f>IF($A183="","",IF($B183="","Missing date added",IF($C183="","Missing lead name",IF($D183="","Missing product interest",IF($E183="","Missing lead source",IF($F183="","Missing owner",IF($G183="","Missing stage",IF(COUNTIF($A$2:$A$201,$A183)&gt;1,"Duplicate Lead ID",""))))))))</f>
        <v/>
      </c>
      <c r="S183" s="14">
        <f>IF($A183="","",IF($B183&gt;Lists!$B$2,"Date added is after report date",IF(AND($H183&lt;&gt;"",$B183&lt;&gt;"",$H183&lt;$B183),"Last contact is before date added",IF($H183&gt;Lists!$B$2,"Last contact is after report date",IF(AND($I183&lt;&gt;"",$B183&lt;&gt;"",$I183&lt;$B183),"Next action is before date added",IF(AND($K183&lt;&gt;"",$B183&lt;&gt;"",$K183&lt;$B183),"Outcome date is before date added",IF($K183&gt;Lists!$B$2,"Outcome date is after report date",IF(AND(OR($G183="Closed - Won",$G183="Closed - Lost"),$K183=""),"Closed lead needs outcome date",IF(AND(OR($G183="Closed - Won",$G183="Closed - Lost"),$L183=""),"Closed lead needs outcome",IF(AND($G183="Closed - Lost",$M183=""),"Closed-lost lead needs lost reason",IF(AND($G183&lt;&gt;"Closed - Won",$G183&lt;&gt;"Closed - Lost",OR($K183&lt;&gt;"",$L183&lt;&gt;"",$M183&lt;&gt;"")),"Open lead has outcome data","")))))))))))</f>
        <v/>
      </c>
      <c r="T183" s="16" t="n"/>
    </row>
    <row r="184" ht="22" customHeight="1">
      <c r="A184" s="6" t="n"/>
      <c r="B184" s="25" t="n"/>
      <c r="C184" s="12" t="n"/>
      <c r="D184" s="12" t="n"/>
      <c r="E184" s="6" t="n"/>
      <c r="F184" s="6" t="n"/>
      <c r="G184" s="6" t="n"/>
      <c r="H184" s="25" t="n"/>
      <c r="I184" s="25" t="n"/>
      <c r="J184" s="12" t="n"/>
      <c r="K184" s="25" t="n"/>
      <c r="L184" s="12" t="n"/>
      <c r="M184" s="12" t="n"/>
      <c r="N184" s="13">
        <f>IF(OR($A184="",$B184="",$B184&gt;Lists!$B$2),"",Lists!$B$2-$B184)</f>
        <v/>
      </c>
      <c r="O184" s="13">
        <f>IF(OR($A184="",$H184="",$H184&gt;Lists!$B$2),"",Lists!$B$2-$H184)</f>
        <v/>
      </c>
      <c r="P184" s="14">
        <f>IF($A184="","",IF(OR($G184="Closed - Won",$G184="Closed - Lost"),"Closed",IF(OR($I184="",$J184=""),"Missing next action",IF($I184&lt;Lists!$B$2,"Overdue",IF($I184&lt;=Lists!$B$2+Lists!$B$4,"Due soon","Scheduled")))))</f>
        <v/>
      </c>
      <c r="Q184" s="14">
        <f>IF($A184="","",IF(OR($G184="Closed - Won",$G184="Closed - Lost"),"Closed",IF($H184="","No contact recorded",IF($H184&gt;Lists!$B$2,"Check date",IF($O184&gt;Lists!$B$3,"Stale","Current")))))</f>
        <v/>
      </c>
      <c r="R184" s="14">
        <f>IF($A184="","",IF($B184="","Missing date added",IF($C184="","Missing lead name",IF($D184="","Missing product interest",IF($E184="","Missing lead source",IF($F184="","Missing owner",IF($G184="","Missing stage",IF(COUNTIF($A$2:$A$201,$A184)&gt;1,"Duplicate Lead ID",""))))))))</f>
        <v/>
      </c>
      <c r="S184" s="14">
        <f>IF($A184="","",IF($B184&gt;Lists!$B$2,"Date added is after report date",IF(AND($H184&lt;&gt;"",$B184&lt;&gt;"",$H184&lt;$B184),"Last contact is before date added",IF($H184&gt;Lists!$B$2,"Last contact is after report date",IF(AND($I184&lt;&gt;"",$B184&lt;&gt;"",$I184&lt;$B184),"Next action is before date added",IF(AND($K184&lt;&gt;"",$B184&lt;&gt;"",$K184&lt;$B184),"Outcome date is before date added",IF($K184&gt;Lists!$B$2,"Outcome date is after report date",IF(AND(OR($G184="Closed - Won",$G184="Closed - Lost"),$K184=""),"Closed lead needs outcome date",IF(AND(OR($G184="Closed - Won",$G184="Closed - Lost"),$L184=""),"Closed lead needs outcome",IF(AND($G184="Closed - Lost",$M184=""),"Closed-lost lead needs lost reason",IF(AND($G184&lt;&gt;"Closed - Won",$G184&lt;&gt;"Closed - Lost",OR($K184&lt;&gt;"",$L184&lt;&gt;"",$M184&lt;&gt;"")),"Open lead has outcome data","")))))))))))</f>
        <v/>
      </c>
      <c r="T184" s="12" t="n"/>
    </row>
    <row r="185" ht="22" customHeight="1">
      <c r="A185" s="8" t="n"/>
      <c r="B185" s="26" t="n"/>
      <c r="C185" s="16" t="n"/>
      <c r="D185" s="16" t="n"/>
      <c r="E185" s="8" t="n"/>
      <c r="F185" s="8" t="n"/>
      <c r="G185" s="8" t="n"/>
      <c r="H185" s="26" t="n"/>
      <c r="I185" s="26" t="n"/>
      <c r="J185" s="16" t="n"/>
      <c r="K185" s="26" t="n"/>
      <c r="L185" s="16" t="n"/>
      <c r="M185" s="16" t="n"/>
      <c r="N185" s="13">
        <f>IF(OR($A185="",$B185="",$B185&gt;Lists!$B$2),"",Lists!$B$2-$B185)</f>
        <v/>
      </c>
      <c r="O185" s="13">
        <f>IF(OR($A185="",$H185="",$H185&gt;Lists!$B$2),"",Lists!$B$2-$H185)</f>
        <v/>
      </c>
      <c r="P185" s="14">
        <f>IF($A185="","",IF(OR($G185="Closed - Won",$G185="Closed - Lost"),"Closed",IF(OR($I185="",$J185=""),"Missing next action",IF($I185&lt;Lists!$B$2,"Overdue",IF($I185&lt;=Lists!$B$2+Lists!$B$4,"Due soon","Scheduled")))))</f>
        <v/>
      </c>
      <c r="Q185" s="14">
        <f>IF($A185="","",IF(OR($G185="Closed - Won",$G185="Closed - Lost"),"Closed",IF($H185="","No contact recorded",IF($H185&gt;Lists!$B$2,"Check date",IF($O185&gt;Lists!$B$3,"Stale","Current")))))</f>
        <v/>
      </c>
      <c r="R185" s="14">
        <f>IF($A185="","",IF($B185="","Missing date added",IF($C185="","Missing lead name",IF($D185="","Missing product interest",IF($E185="","Missing lead source",IF($F185="","Missing owner",IF($G185="","Missing stage",IF(COUNTIF($A$2:$A$201,$A185)&gt;1,"Duplicate Lead ID",""))))))))</f>
        <v/>
      </c>
      <c r="S185" s="14">
        <f>IF($A185="","",IF($B185&gt;Lists!$B$2,"Date added is after report date",IF(AND($H185&lt;&gt;"",$B185&lt;&gt;"",$H185&lt;$B185),"Last contact is before date added",IF($H185&gt;Lists!$B$2,"Last contact is after report date",IF(AND($I185&lt;&gt;"",$B185&lt;&gt;"",$I185&lt;$B185),"Next action is before date added",IF(AND($K185&lt;&gt;"",$B185&lt;&gt;"",$K185&lt;$B185),"Outcome date is before date added",IF($K185&gt;Lists!$B$2,"Outcome date is after report date",IF(AND(OR($G185="Closed - Won",$G185="Closed - Lost"),$K185=""),"Closed lead needs outcome date",IF(AND(OR($G185="Closed - Won",$G185="Closed - Lost"),$L185=""),"Closed lead needs outcome",IF(AND($G185="Closed - Lost",$M185=""),"Closed-lost lead needs lost reason",IF(AND($G185&lt;&gt;"Closed - Won",$G185&lt;&gt;"Closed - Lost",OR($K185&lt;&gt;"",$L185&lt;&gt;"",$M185&lt;&gt;"")),"Open lead has outcome data","")))))))))))</f>
        <v/>
      </c>
      <c r="T185" s="16" t="n"/>
    </row>
    <row r="186" ht="22" customHeight="1">
      <c r="A186" s="6" t="n"/>
      <c r="B186" s="25" t="n"/>
      <c r="C186" s="12" t="n"/>
      <c r="D186" s="12" t="n"/>
      <c r="E186" s="6" t="n"/>
      <c r="F186" s="6" t="n"/>
      <c r="G186" s="6" t="n"/>
      <c r="H186" s="25" t="n"/>
      <c r="I186" s="25" t="n"/>
      <c r="J186" s="12" t="n"/>
      <c r="K186" s="25" t="n"/>
      <c r="L186" s="12" t="n"/>
      <c r="M186" s="12" t="n"/>
      <c r="N186" s="13">
        <f>IF(OR($A186="",$B186="",$B186&gt;Lists!$B$2),"",Lists!$B$2-$B186)</f>
        <v/>
      </c>
      <c r="O186" s="13">
        <f>IF(OR($A186="",$H186="",$H186&gt;Lists!$B$2),"",Lists!$B$2-$H186)</f>
        <v/>
      </c>
      <c r="P186" s="14">
        <f>IF($A186="","",IF(OR($G186="Closed - Won",$G186="Closed - Lost"),"Closed",IF(OR($I186="",$J186=""),"Missing next action",IF($I186&lt;Lists!$B$2,"Overdue",IF($I186&lt;=Lists!$B$2+Lists!$B$4,"Due soon","Scheduled")))))</f>
        <v/>
      </c>
      <c r="Q186" s="14">
        <f>IF($A186="","",IF(OR($G186="Closed - Won",$G186="Closed - Lost"),"Closed",IF($H186="","No contact recorded",IF($H186&gt;Lists!$B$2,"Check date",IF($O186&gt;Lists!$B$3,"Stale","Current")))))</f>
        <v/>
      </c>
      <c r="R186" s="14">
        <f>IF($A186="","",IF($B186="","Missing date added",IF($C186="","Missing lead name",IF($D186="","Missing product interest",IF($E186="","Missing lead source",IF($F186="","Missing owner",IF($G186="","Missing stage",IF(COUNTIF($A$2:$A$201,$A186)&gt;1,"Duplicate Lead ID",""))))))))</f>
        <v/>
      </c>
      <c r="S186" s="14">
        <f>IF($A186="","",IF($B186&gt;Lists!$B$2,"Date added is after report date",IF(AND($H186&lt;&gt;"",$B186&lt;&gt;"",$H186&lt;$B186),"Last contact is before date added",IF($H186&gt;Lists!$B$2,"Last contact is after report date",IF(AND($I186&lt;&gt;"",$B186&lt;&gt;"",$I186&lt;$B186),"Next action is before date added",IF(AND($K186&lt;&gt;"",$B186&lt;&gt;"",$K186&lt;$B186),"Outcome date is before date added",IF($K186&gt;Lists!$B$2,"Outcome date is after report date",IF(AND(OR($G186="Closed - Won",$G186="Closed - Lost"),$K186=""),"Closed lead needs outcome date",IF(AND(OR($G186="Closed - Won",$G186="Closed - Lost"),$L186=""),"Closed lead needs outcome",IF(AND($G186="Closed - Lost",$M186=""),"Closed-lost lead needs lost reason",IF(AND($G186&lt;&gt;"Closed - Won",$G186&lt;&gt;"Closed - Lost",OR($K186&lt;&gt;"",$L186&lt;&gt;"",$M186&lt;&gt;"")),"Open lead has outcome data","")))))))))))</f>
        <v/>
      </c>
      <c r="T186" s="12" t="n"/>
    </row>
    <row r="187" ht="22" customHeight="1">
      <c r="A187" s="8" t="n"/>
      <c r="B187" s="26" t="n"/>
      <c r="C187" s="16" t="n"/>
      <c r="D187" s="16" t="n"/>
      <c r="E187" s="8" t="n"/>
      <c r="F187" s="8" t="n"/>
      <c r="G187" s="8" t="n"/>
      <c r="H187" s="26" t="n"/>
      <c r="I187" s="26" t="n"/>
      <c r="J187" s="16" t="n"/>
      <c r="K187" s="26" t="n"/>
      <c r="L187" s="16" t="n"/>
      <c r="M187" s="16" t="n"/>
      <c r="N187" s="13">
        <f>IF(OR($A187="",$B187="",$B187&gt;Lists!$B$2),"",Lists!$B$2-$B187)</f>
        <v/>
      </c>
      <c r="O187" s="13">
        <f>IF(OR($A187="",$H187="",$H187&gt;Lists!$B$2),"",Lists!$B$2-$H187)</f>
        <v/>
      </c>
      <c r="P187" s="14">
        <f>IF($A187="","",IF(OR($G187="Closed - Won",$G187="Closed - Lost"),"Closed",IF(OR($I187="",$J187=""),"Missing next action",IF($I187&lt;Lists!$B$2,"Overdue",IF($I187&lt;=Lists!$B$2+Lists!$B$4,"Due soon","Scheduled")))))</f>
        <v/>
      </c>
      <c r="Q187" s="14">
        <f>IF($A187="","",IF(OR($G187="Closed - Won",$G187="Closed - Lost"),"Closed",IF($H187="","No contact recorded",IF($H187&gt;Lists!$B$2,"Check date",IF($O187&gt;Lists!$B$3,"Stale","Current")))))</f>
        <v/>
      </c>
      <c r="R187" s="14">
        <f>IF($A187="","",IF($B187="","Missing date added",IF($C187="","Missing lead name",IF($D187="","Missing product interest",IF($E187="","Missing lead source",IF($F187="","Missing owner",IF($G187="","Missing stage",IF(COUNTIF($A$2:$A$201,$A187)&gt;1,"Duplicate Lead ID",""))))))))</f>
        <v/>
      </c>
      <c r="S187" s="14">
        <f>IF($A187="","",IF($B187&gt;Lists!$B$2,"Date added is after report date",IF(AND($H187&lt;&gt;"",$B187&lt;&gt;"",$H187&lt;$B187),"Last contact is before date added",IF($H187&gt;Lists!$B$2,"Last contact is after report date",IF(AND($I187&lt;&gt;"",$B187&lt;&gt;"",$I187&lt;$B187),"Next action is before date added",IF(AND($K187&lt;&gt;"",$B187&lt;&gt;"",$K187&lt;$B187),"Outcome date is before date added",IF($K187&gt;Lists!$B$2,"Outcome date is after report date",IF(AND(OR($G187="Closed - Won",$G187="Closed - Lost"),$K187=""),"Closed lead needs outcome date",IF(AND(OR($G187="Closed - Won",$G187="Closed - Lost"),$L187=""),"Closed lead needs outcome",IF(AND($G187="Closed - Lost",$M187=""),"Closed-lost lead needs lost reason",IF(AND($G187&lt;&gt;"Closed - Won",$G187&lt;&gt;"Closed - Lost",OR($K187&lt;&gt;"",$L187&lt;&gt;"",$M187&lt;&gt;"")),"Open lead has outcome data","")))))))))))</f>
        <v/>
      </c>
      <c r="T187" s="16" t="n"/>
    </row>
    <row r="188" ht="22" customHeight="1">
      <c r="A188" s="6" t="n"/>
      <c r="B188" s="25" t="n"/>
      <c r="C188" s="12" t="n"/>
      <c r="D188" s="12" t="n"/>
      <c r="E188" s="6" t="n"/>
      <c r="F188" s="6" t="n"/>
      <c r="G188" s="6" t="n"/>
      <c r="H188" s="25" t="n"/>
      <c r="I188" s="25" t="n"/>
      <c r="J188" s="12" t="n"/>
      <c r="K188" s="25" t="n"/>
      <c r="L188" s="12" t="n"/>
      <c r="M188" s="12" t="n"/>
      <c r="N188" s="13">
        <f>IF(OR($A188="",$B188="",$B188&gt;Lists!$B$2),"",Lists!$B$2-$B188)</f>
        <v/>
      </c>
      <c r="O188" s="13">
        <f>IF(OR($A188="",$H188="",$H188&gt;Lists!$B$2),"",Lists!$B$2-$H188)</f>
        <v/>
      </c>
      <c r="P188" s="14">
        <f>IF($A188="","",IF(OR($G188="Closed - Won",$G188="Closed - Lost"),"Closed",IF(OR($I188="",$J188=""),"Missing next action",IF($I188&lt;Lists!$B$2,"Overdue",IF($I188&lt;=Lists!$B$2+Lists!$B$4,"Due soon","Scheduled")))))</f>
        <v/>
      </c>
      <c r="Q188" s="14">
        <f>IF($A188="","",IF(OR($G188="Closed - Won",$G188="Closed - Lost"),"Closed",IF($H188="","No contact recorded",IF($H188&gt;Lists!$B$2,"Check date",IF($O188&gt;Lists!$B$3,"Stale","Current")))))</f>
        <v/>
      </c>
      <c r="R188" s="14">
        <f>IF($A188="","",IF($B188="","Missing date added",IF($C188="","Missing lead name",IF($D188="","Missing product interest",IF($E188="","Missing lead source",IF($F188="","Missing owner",IF($G188="","Missing stage",IF(COUNTIF($A$2:$A$201,$A188)&gt;1,"Duplicate Lead ID",""))))))))</f>
        <v/>
      </c>
      <c r="S188" s="14">
        <f>IF($A188="","",IF($B188&gt;Lists!$B$2,"Date added is after report date",IF(AND($H188&lt;&gt;"",$B188&lt;&gt;"",$H188&lt;$B188),"Last contact is before date added",IF($H188&gt;Lists!$B$2,"Last contact is after report date",IF(AND($I188&lt;&gt;"",$B188&lt;&gt;"",$I188&lt;$B188),"Next action is before date added",IF(AND($K188&lt;&gt;"",$B188&lt;&gt;"",$K188&lt;$B188),"Outcome date is before date added",IF($K188&gt;Lists!$B$2,"Outcome date is after report date",IF(AND(OR($G188="Closed - Won",$G188="Closed - Lost"),$K188=""),"Closed lead needs outcome date",IF(AND(OR($G188="Closed - Won",$G188="Closed - Lost"),$L188=""),"Closed lead needs outcome",IF(AND($G188="Closed - Lost",$M188=""),"Closed-lost lead needs lost reason",IF(AND($G188&lt;&gt;"Closed - Won",$G188&lt;&gt;"Closed - Lost",OR($K188&lt;&gt;"",$L188&lt;&gt;"",$M188&lt;&gt;"")),"Open lead has outcome data","")))))))))))</f>
        <v/>
      </c>
      <c r="T188" s="12" t="n"/>
    </row>
    <row r="189" ht="22" customHeight="1">
      <c r="A189" s="8" t="n"/>
      <c r="B189" s="26" t="n"/>
      <c r="C189" s="16" t="n"/>
      <c r="D189" s="16" t="n"/>
      <c r="E189" s="8" t="n"/>
      <c r="F189" s="8" t="n"/>
      <c r="G189" s="8" t="n"/>
      <c r="H189" s="26" t="n"/>
      <c r="I189" s="26" t="n"/>
      <c r="J189" s="16" t="n"/>
      <c r="K189" s="26" t="n"/>
      <c r="L189" s="16" t="n"/>
      <c r="M189" s="16" t="n"/>
      <c r="N189" s="13">
        <f>IF(OR($A189="",$B189="",$B189&gt;Lists!$B$2),"",Lists!$B$2-$B189)</f>
        <v/>
      </c>
      <c r="O189" s="13">
        <f>IF(OR($A189="",$H189="",$H189&gt;Lists!$B$2),"",Lists!$B$2-$H189)</f>
        <v/>
      </c>
      <c r="P189" s="14">
        <f>IF($A189="","",IF(OR($G189="Closed - Won",$G189="Closed - Lost"),"Closed",IF(OR($I189="",$J189=""),"Missing next action",IF($I189&lt;Lists!$B$2,"Overdue",IF($I189&lt;=Lists!$B$2+Lists!$B$4,"Due soon","Scheduled")))))</f>
        <v/>
      </c>
      <c r="Q189" s="14">
        <f>IF($A189="","",IF(OR($G189="Closed - Won",$G189="Closed - Lost"),"Closed",IF($H189="","No contact recorded",IF($H189&gt;Lists!$B$2,"Check date",IF($O189&gt;Lists!$B$3,"Stale","Current")))))</f>
        <v/>
      </c>
      <c r="R189" s="14">
        <f>IF($A189="","",IF($B189="","Missing date added",IF($C189="","Missing lead name",IF($D189="","Missing product interest",IF($E189="","Missing lead source",IF($F189="","Missing owner",IF($G189="","Missing stage",IF(COUNTIF($A$2:$A$201,$A189)&gt;1,"Duplicate Lead ID",""))))))))</f>
        <v/>
      </c>
      <c r="S189" s="14">
        <f>IF($A189="","",IF($B189&gt;Lists!$B$2,"Date added is after report date",IF(AND($H189&lt;&gt;"",$B189&lt;&gt;"",$H189&lt;$B189),"Last contact is before date added",IF($H189&gt;Lists!$B$2,"Last contact is after report date",IF(AND($I189&lt;&gt;"",$B189&lt;&gt;"",$I189&lt;$B189),"Next action is before date added",IF(AND($K189&lt;&gt;"",$B189&lt;&gt;"",$K189&lt;$B189),"Outcome date is before date added",IF($K189&gt;Lists!$B$2,"Outcome date is after report date",IF(AND(OR($G189="Closed - Won",$G189="Closed - Lost"),$K189=""),"Closed lead needs outcome date",IF(AND(OR($G189="Closed - Won",$G189="Closed - Lost"),$L189=""),"Closed lead needs outcome",IF(AND($G189="Closed - Lost",$M189=""),"Closed-lost lead needs lost reason",IF(AND($G189&lt;&gt;"Closed - Won",$G189&lt;&gt;"Closed - Lost",OR($K189&lt;&gt;"",$L189&lt;&gt;"",$M189&lt;&gt;"")),"Open lead has outcome data","")))))))))))</f>
        <v/>
      </c>
      <c r="T189" s="16" t="n"/>
    </row>
    <row r="190" ht="22" customHeight="1">
      <c r="A190" s="6" t="n"/>
      <c r="B190" s="25" t="n"/>
      <c r="C190" s="12" t="n"/>
      <c r="D190" s="12" t="n"/>
      <c r="E190" s="6" t="n"/>
      <c r="F190" s="6" t="n"/>
      <c r="G190" s="6" t="n"/>
      <c r="H190" s="25" t="n"/>
      <c r="I190" s="25" t="n"/>
      <c r="J190" s="12" t="n"/>
      <c r="K190" s="25" t="n"/>
      <c r="L190" s="12" t="n"/>
      <c r="M190" s="12" t="n"/>
      <c r="N190" s="13">
        <f>IF(OR($A190="",$B190="",$B190&gt;Lists!$B$2),"",Lists!$B$2-$B190)</f>
        <v/>
      </c>
      <c r="O190" s="13">
        <f>IF(OR($A190="",$H190="",$H190&gt;Lists!$B$2),"",Lists!$B$2-$H190)</f>
        <v/>
      </c>
      <c r="P190" s="14">
        <f>IF($A190="","",IF(OR($G190="Closed - Won",$G190="Closed - Lost"),"Closed",IF(OR($I190="",$J190=""),"Missing next action",IF($I190&lt;Lists!$B$2,"Overdue",IF($I190&lt;=Lists!$B$2+Lists!$B$4,"Due soon","Scheduled")))))</f>
        <v/>
      </c>
      <c r="Q190" s="14">
        <f>IF($A190="","",IF(OR($G190="Closed - Won",$G190="Closed - Lost"),"Closed",IF($H190="","No contact recorded",IF($H190&gt;Lists!$B$2,"Check date",IF($O190&gt;Lists!$B$3,"Stale","Current")))))</f>
        <v/>
      </c>
      <c r="R190" s="14">
        <f>IF($A190="","",IF($B190="","Missing date added",IF($C190="","Missing lead name",IF($D190="","Missing product interest",IF($E190="","Missing lead source",IF($F190="","Missing owner",IF($G190="","Missing stage",IF(COUNTIF($A$2:$A$201,$A190)&gt;1,"Duplicate Lead ID",""))))))))</f>
        <v/>
      </c>
      <c r="S190" s="14">
        <f>IF($A190="","",IF($B190&gt;Lists!$B$2,"Date added is after report date",IF(AND($H190&lt;&gt;"",$B190&lt;&gt;"",$H190&lt;$B190),"Last contact is before date added",IF($H190&gt;Lists!$B$2,"Last contact is after report date",IF(AND($I190&lt;&gt;"",$B190&lt;&gt;"",$I190&lt;$B190),"Next action is before date added",IF(AND($K190&lt;&gt;"",$B190&lt;&gt;"",$K190&lt;$B190),"Outcome date is before date added",IF($K190&gt;Lists!$B$2,"Outcome date is after report date",IF(AND(OR($G190="Closed - Won",$G190="Closed - Lost"),$K190=""),"Closed lead needs outcome date",IF(AND(OR($G190="Closed - Won",$G190="Closed - Lost"),$L190=""),"Closed lead needs outcome",IF(AND($G190="Closed - Lost",$M190=""),"Closed-lost lead needs lost reason",IF(AND($G190&lt;&gt;"Closed - Won",$G190&lt;&gt;"Closed - Lost",OR($K190&lt;&gt;"",$L190&lt;&gt;"",$M190&lt;&gt;"")),"Open lead has outcome data","")))))))))))</f>
        <v/>
      </c>
      <c r="T190" s="12" t="n"/>
    </row>
    <row r="191" ht="22" customHeight="1">
      <c r="A191" s="8" t="n"/>
      <c r="B191" s="26" t="n"/>
      <c r="C191" s="16" t="n"/>
      <c r="D191" s="16" t="n"/>
      <c r="E191" s="8" t="n"/>
      <c r="F191" s="8" t="n"/>
      <c r="G191" s="8" t="n"/>
      <c r="H191" s="26" t="n"/>
      <c r="I191" s="26" t="n"/>
      <c r="J191" s="16" t="n"/>
      <c r="K191" s="26" t="n"/>
      <c r="L191" s="16" t="n"/>
      <c r="M191" s="16" t="n"/>
      <c r="N191" s="13">
        <f>IF(OR($A191="",$B191="",$B191&gt;Lists!$B$2),"",Lists!$B$2-$B191)</f>
        <v/>
      </c>
      <c r="O191" s="13">
        <f>IF(OR($A191="",$H191="",$H191&gt;Lists!$B$2),"",Lists!$B$2-$H191)</f>
        <v/>
      </c>
      <c r="P191" s="14">
        <f>IF($A191="","",IF(OR($G191="Closed - Won",$G191="Closed - Lost"),"Closed",IF(OR($I191="",$J191=""),"Missing next action",IF($I191&lt;Lists!$B$2,"Overdue",IF($I191&lt;=Lists!$B$2+Lists!$B$4,"Due soon","Scheduled")))))</f>
        <v/>
      </c>
      <c r="Q191" s="14">
        <f>IF($A191="","",IF(OR($G191="Closed - Won",$G191="Closed - Lost"),"Closed",IF($H191="","No contact recorded",IF($H191&gt;Lists!$B$2,"Check date",IF($O191&gt;Lists!$B$3,"Stale","Current")))))</f>
        <v/>
      </c>
      <c r="R191" s="14">
        <f>IF($A191="","",IF($B191="","Missing date added",IF($C191="","Missing lead name",IF($D191="","Missing product interest",IF($E191="","Missing lead source",IF($F191="","Missing owner",IF($G191="","Missing stage",IF(COUNTIF($A$2:$A$201,$A191)&gt;1,"Duplicate Lead ID",""))))))))</f>
        <v/>
      </c>
      <c r="S191" s="14">
        <f>IF($A191="","",IF($B191&gt;Lists!$B$2,"Date added is after report date",IF(AND($H191&lt;&gt;"",$B191&lt;&gt;"",$H191&lt;$B191),"Last contact is before date added",IF($H191&gt;Lists!$B$2,"Last contact is after report date",IF(AND($I191&lt;&gt;"",$B191&lt;&gt;"",$I191&lt;$B191),"Next action is before date added",IF(AND($K191&lt;&gt;"",$B191&lt;&gt;"",$K191&lt;$B191),"Outcome date is before date added",IF($K191&gt;Lists!$B$2,"Outcome date is after report date",IF(AND(OR($G191="Closed - Won",$G191="Closed - Lost"),$K191=""),"Closed lead needs outcome date",IF(AND(OR($G191="Closed - Won",$G191="Closed - Lost"),$L191=""),"Closed lead needs outcome",IF(AND($G191="Closed - Lost",$M191=""),"Closed-lost lead needs lost reason",IF(AND($G191&lt;&gt;"Closed - Won",$G191&lt;&gt;"Closed - Lost",OR($K191&lt;&gt;"",$L191&lt;&gt;"",$M191&lt;&gt;"")),"Open lead has outcome data","")))))))))))</f>
        <v/>
      </c>
      <c r="T191" s="16" t="n"/>
    </row>
    <row r="192" ht="22" customHeight="1">
      <c r="A192" s="6" t="n"/>
      <c r="B192" s="25" t="n"/>
      <c r="C192" s="12" t="n"/>
      <c r="D192" s="12" t="n"/>
      <c r="E192" s="6" t="n"/>
      <c r="F192" s="6" t="n"/>
      <c r="G192" s="6" t="n"/>
      <c r="H192" s="25" t="n"/>
      <c r="I192" s="25" t="n"/>
      <c r="J192" s="12" t="n"/>
      <c r="K192" s="25" t="n"/>
      <c r="L192" s="12" t="n"/>
      <c r="M192" s="12" t="n"/>
      <c r="N192" s="13">
        <f>IF(OR($A192="",$B192="",$B192&gt;Lists!$B$2),"",Lists!$B$2-$B192)</f>
        <v/>
      </c>
      <c r="O192" s="13">
        <f>IF(OR($A192="",$H192="",$H192&gt;Lists!$B$2),"",Lists!$B$2-$H192)</f>
        <v/>
      </c>
      <c r="P192" s="14">
        <f>IF($A192="","",IF(OR($G192="Closed - Won",$G192="Closed - Lost"),"Closed",IF(OR($I192="",$J192=""),"Missing next action",IF($I192&lt;Lists!$B$2,"Overdue",IF($I192&lt;=Lists!$B$2+Lists!$B$4,"Due soon","Scheduled")))))</f>
        <v/>
      </c>
      <c r="Q192" s="14">
        <f>IF($A192="","",IF(OR($G192="Closed - Won",$G192="Closed - Lost"),"Closed",IF($H192="","No contact recorded",IF($H192&gt;Lists!$B$2,"Check date",IF($O192&gt;Lists!$B$3,"Stale","Current")))))</f>
        <v/>
      </c>
      <c r="R192" s="14">
        <f>IF($A192="","",IF($B192="","Missing date added",IF($C192="","Missing lead name",IF($D192="","Missing product interest",IF($E192="","Missing lead source",IF($F192="","Missing owner",IF($G192="","Missing stage",IF(COUNTIF($A$2:$A$201,$A192)&gt;1,"Duplicate Lead ID",""))))))))</f>
        <v/>
      </c>
      <c r="S192" s="14">
        <f>IF($A192="","",IF($B192&gt;Lists!$B$2,"Date added is after report date",IF(AND($H192&lt;&gt;"",$B192&lt;&gt;"",$H192&lt;$B192),"Last contact is before date added",IF($H192&gt;Lists!$B$2,"Last contact is after report date",IF(AND($I192&lt;&gt;"",$B192&lt;&gt;"",$I192&lt;$B192),"Next action is before date added",IF(AND($K192&lt;&gt;"",$B192&lt;&gt;"",$K192&lt;$B192),"Outcome date is before date added",IF($K192&gt;Lists!$B$2,"Outcome date is after report date",IF(AND(OR($G192="Closed - Won",$G192="Closed - Lost"),$K192=""),"Closed lead needs outcome date",IF(AND(OR($G192="Closed - Won",$G192="Closed - Lost"),$L192=""),"Closed lead needs outcome",IF(AND($G192="Closed - Lost",$M192=""),"Closed-lost lead needs lost reason",IF(AND($G192&lt;&gt;"Closed - Won",$G192&lt;&gt;"Closed - Lost",OR($K192&lt;&gt;"",$L192&lt;&gt;"",$M192&lt;&gt;"")),"Open lead has outcome data","")))))))))))</f>
        <v/>
      </c>
      <c r="T192" s="12" t="n"/>
    </row>
    <row r="193" ht="22" customHeight="1">
      <c r="A193" s="8" t="n"/>
      <c r="B193" s="26" t="n"/>
      <c r="C193" s="16" t="n"/>
      <c r="D193" s="16" t="n"/>
      <c r="E193" s="8" t="n"/>
      <c r="F193" s="8" t="n"/>
      <c r="G193" s="8" t="n"/>
      <c r="H193" s="26" t="n"/>
      <c r="I193" s="26" t="n"/>
      <c r="J193" s="16" t="n"/>
      <c r="K193" s="26" t="n"/>
      <c r="L193" s="16" t="n"/>
      <c r="M193" s="16" t="n"/>
      <c r="N193" s="13">
        <f>IF(OR($A193="",$B193="",$B193&gt;Lists!$B$2),"",Lists!$B$2-$B193)</f>
        <v/>
      </c>
      <c r="O193" s="13">
        <f>IF(OR($A193="",$H193="",$H193&gt;Lists!$B$2),"",Lists!$B$2-$H193)</f>
        <v/>
      </c>
      <c r="P193" s="14">
        <f>IF($A193="","",IF(OR($G193="Closed - Won",$G193="Closed - Lost"),"Closed",IF(OR($I193="",$J193=""),"Missing next action",IF($I193&lt;Lists!$B$2,"Overdue",IF($I193&lt;=Lists!$B$2+Lists!$B$4,"Due soon","Scheduled")))))</f>
        <v/>
      </c>
      <c r="Q193" s="14">
        <f>IF($A193="","",IF(OR($G193="Closed - Won",$G193="Closed - Lost"),"Closed",IF($H193="","No contact recorded",IF($H193&gt;Lists!$B$2,"Check date",IF($O193&gt;Lists!$B$3,"Stale","Current")))))</f>
        <v/>
      </c>
      <c r="R193" s="14">
        <f>IF($A193="","",IF($B193="","Missing date added",IF($C193="","Missing lead name",IF($D193="","Missing product interest",IF($E193="","Missing lead source",IF($F193="","Missing owner",IF($G193="","Missing stage",IF(COUNTIF($A$2:$A$201,$A193)&gt;1,"Duplicate Lead ID",""))))))))</f>
        <v/>
      </c>
      <c r="S193" s="14">
        <f>IF($A193="","",IF($B193&gt;Lists!$B$2,"Date added is after report date",IF(AND($H193&lt;&gt;"",$B193&lt;&gt;"",$H193&lt;$B193),"Last contact is before date added",IF($H193&gt;Lists!$B$2,"Last contact is after report date",IF(AND($I193&lt;&gt;"",$B193&lt;&gt;"",$I193&lt;$B193),"Next action is before date added",IF(AND($K193&lt;&gt;"",$B193&lt;&gt;"",$K193&lt;$B193),"Outcome date is before date added",IF($K193&gt;Lists!$B$2,"Outcome date is after report date",IF(AND(OR($G193="Closed - Won",$G193="Closed - Lost"),$K193=""),"Closed lead needs outcome date",IF(AND(OR($G193="Closed - Won",$G193="Closed - Lost"),$L193=""),"Closed lead needs outcome",IF(AND($G193="Closed - Lost",$M193=""),"Closed-lost lead needs lost reason",IF(AND($G193&lt;&gt;"Closed - Won",$G193&lt;&gt;"Closed - Lost",OR($K193&lt;&gt;"",$L193&lt;&gt;"",$M193&lt;&gt;"")),"Open lead has outcome data","")))))))))))</f>
        <v/>
      </c>
      <c r="T193" s="16" t="n"/>
    </row>
    <row r="194" ht="22" customHeight="1">
      <c r="A194" s="6" t="n"/>
      <c r="B194" s="25" t="n"/>
      <c r="C194" s="12" t="n"/>
      <c r="D194" s="12" t="n"/>
      <c r="E194" s="6" t="n"/>
      <c r="F194" s="6" t="n"/>
      <c r="G194" s="6" t="n"/>
      <c r="H194" s="25" t="n"/>
      <c r="I194" s="25" t="n"/>
      <c r="J194" s="12" t="n"/>
      <c r="K194" s="25" t="n"/>
      <c r="L194" s="12" t="n"/>
      <c r="M194" s="12" t="n"/>
      <c r="N194" s="13">
        <f>IF(OR($A194="",$B194="",$B194&gt;Lists!$B$2),"",Lists!$B$2-$B194)</f>
        <v/>
      </c>
      <c r="O194" s="13">
        <f>IF(OR($A194="",$H194="",$H194&gt;Lists!$B$2),"",Lists!$B$2-$H194)</f>
        <v/>
      </c>
      <c r="P194" s="14">
        <f>IF($A194="","",IF(OR($G194="Closed - Won",$G194="Closed - Lost"),"Closed",IF(OR($I194="",$J194=""),"Missing next action",IF($I194&lt;Lists!$B$2,"Overdue",IF($I194&lt;=Lists!$B$2+Lists!$B$4,"Due soon","Scheduled")))))</f>
        <v/>
      </c>
      <c r="Q194" s="14">
        <f>IF($A194="","",IF(OR($G194="Closed - Won",$G194="Closed - Lost"),"Closed",IF($H194="","No contact recorded",IF($H194&gt;Lists!$B$2,"Check date",IF($O194&gt;Lists!$B$3,"Stale","Current")))))</f>
        <v/>
      </c>
      <c r="R194" s="14">
        <f>IF($A194="","",IF($B194="","Missing date added",IF($C194="","Missing lead name",IF($D194="","Missing product interest",IF($E194="","Missing lead source",IF($F194="","Missing owner",IF($G194="","Missing stage",IF(COUNTIF($A$2:$A$201,$A194)&gt;1,"Duplicate Lead ID",""))))))))</f>
        <v/>
      </c>
      <c r="S194" s="14">
        <f>IF($A194="","",IF($B194&gt;Lists!$B$2,"Date added is after report date",IF(AND($H194&lt;&gt;"",$B194&lt;&gt;"",$H194&lt;$B194),"Last contact is before date added",IF($H194&gt;Lists!$B$2,"Last contact is after report date",IF(AND($I194&lt;&gt;"",$B194&lt;&gt;"",$I194&lt;$B194),"Next action is before date added",IF(AND($K194&lt;&gt;"",$B194&lt;&gt;"",$K194&lt;$B194),"Outcome date is before date added",IF($K194&gt;Lists!$B$2,"Outcome date is after report date",IF(AND(OR($G194="Closed - Won",$G194="Closed - Lost"),$K194=""),"Closed lead needs outcome date",IF(AND(OR($G194="Closed - Won",$G194="Closed - Lost"),$L194=""),"Closed lead needs outcome",IF(AND($G194="Closed - Lost",$M194=""),"Closed-lost lead needs lost reason",IF(AND($G194&lt;&gt;"Closed - Won",$G194&lt;&gt;"Closed - Lost",OR($K194&lt;&gt;"",$L194&lt;&gt;"",$M194&lt;&gt;"")),"Open lead has outcome data","")))))))))))</f>
        <v/>
      </c>
      <c r="T194" s="12" t="n"/>
    </row>
    <row r="195" ht="22" customHeight="1">
      <c r="A195" s="8" t="n"/>
      <c r="B195" s="26" t="n"/>
      <c r="C195" s="16" t="n"/>
      <c r="D195" s="16" t="n"/>
      <c r="E195" s="8" t="n"/>
      <c r="F195" s="8" t="n"/>
      <c r="G195" s="8" t="n"/>
      <c r="H195" s="26" t="n"/>
      <c r="I195" s="26" t="n"/>
      <c r="J195" s="16" t="n"/>
      <c r="K195" s="26" t="n"/>
      <c r="L195" s="16" t="n"/>
      <c r="M195" s="16" t="n"/>
      <c r="N195" s="13">
        <f>IF(OR($A195="",$B195="",$B195&gt;Lists!$B$2),"",Lists!$B$2-$B195)</f>
        <v/>
      </c>
      <c r="O195" s="13">
        <f>IF(OR($A195="",$H195="",$H195&gt;Lists!$B$2),"",Lists!$B$2-$H195)</f>
        <v/>
      </c>
      <c r="P195" s="14">
        <f>IF($A195="","",IF(OR($G195="Closed - Won",$G195="Closed - Lost"),"Closed",IF(OR($I195="",$J195=""),"Missing next action",IF($I195&lt;Lists!$B$2,"Overdue",IF($I195&lt;=Lists!$B$2+Lists!$B$4,"Due soon","Scheduled")))))</f>
        <v/>
      </c>
      <c r="Q195" s="14">
        <f>IF($A195="","",IF(OR($G195="Closed - Won",$G195="Closed - Lost"),"Closed",IF($H195="","No contact recorded",IF($H195&gt;Lists!$B$2,"Check date",IF($O195&gt;Lists!$B$3,"Stale","Current")))))</f>
        <v/>
      </c>
      <c r="R195" s="14">
        <f>IF($A195="","",IF($B195="","Missing date added",IF($C195="","Missing lead name",IF($D195="","Missing product interest",IF($E195="","Missing lead source",IF($F195="","Missing owner",IF($G195="","Missing stage",IF(COUNTIF($A$2:$A$201,$A195)&gt;1,"Duplicate Lead ID",""))))))))</f>
        <v/>
      </c>
      <c r="S195" s="14">
        <f>IF($A195="","",IF($B195&gt;Lists!$B$2,"Date added is after report date",IF(AND($H195&lt;&gt;"",$B195&lt;&gt;"",$H195&lt;$B195),"Last contact is before date added",IF($H195&gt;Lists!$B$2,"Last contact is after report date",IF(AND($I195&lt;&gt;"",$B195&lt;&gt;"",$I195&lt;$B195),"Next action is before date added",IF(AND($K195&lt;&gt;"",$B195&lt;&gt;"",$K195&lt;$B195),"Outcome date is before date added",IF($K195&gt;Lists!$B$2,"Outcome date is after report date",IF(AND(OR($G195="Closed - Won",$G195="Closed - Lost"),$K195=""),"Closed lead needs outcome date",IF(AND(OR($G195="Closed - Won",$G195="Closed - Lost"),$L195=""),"Closed lead needs outcome",IF(AND($G195="Closed - Lost",$M195=""),"Closed-lost lead needs lost reason",IF(AND($G195&lt;&gt;"Closed - Won",$G195&lt;&gt;"Closed - Lost",OR($K195&lt;&gt;"",$L195&lt;&gt;"",$M195&lt;&gt;"")),"Open lead has outcome data","")))))))))))</f>
        <v/>
      </c>
      <c r="T195" s="16" t="n"/>
    </row>
    <row r="196" ht="22" customHeight="1">
      <c r="A196" s="6" t="n"/>
      <c r="B196" s="25" t="n"/>
      <c r="C196" s="12" t="n"/>
      <c r="D196" s="12" t="n"/>
      <c r="E196" s="6" t="n"/>
      <c r="F196" s="6" t="n"/>
      <c r="G196" s="6" t="n"/>
      <c r="H196" s="25" t="n"/>
      <c r="I196" s="25" t="n"/>
      <c r="J196" s="12" t="n"/>
      <c r="K196" s="25" t="n"/>
      <c r="L196" s="12" t="n"/>
      <c r="M196" s="12" t="n"/>
      <c r="N196" s="13">
        <f>IF(OR($A196="",$B196="",$B196&gt;Lists!$B$2),"",Lists!$B$2-$B196)</f>
        <v/>
      </c>
      <c r="O196" s="13">
        <f>IF(OR($A196="",$H196="",$H196&gt;Lists!$B$2),"",Lists!$B$2-$H196)</f>
        <v/>
      </c>
      <c r="P196" s="14">
        <f>IF($A196="","",IF(OR($G196="Closed - Won",$G196="Closed - Lost"),"Closed",IF(OR($I196="",$J196=""),"Missing next action",IF($I196&lt;Lists!$B$2,"Overdue",IF($I196&lt;=Lists!$B$2+Lists!$B$4,"Due soon","Scheduled")))))</f>
        <v/>
      </c>
      <c r="Q196" s="14">
        <f>IF($A196="","",IF(OR($G196="Closed - Won",$G196="Closed - Lost"),"Closed",IF($H196="","No contact recorded",IF($H196&gt;Lists!$B$2,"Check date",IF($O196&gt;Lists!$B$3,"Stale","Current")))))</f>
        <v/>
      </c>
      <c r="R196" s="14">
        <f>IF($A196="","",IF($B196="","Missing date added",IF($C196="","Missing lead name",IF($D196="","Missing product interest",IF($E196="","Missing lead source",IF($F196="","Missing owner",IF($G196="","Missing stage",IF(COUNTIF($A$2:$A$201,$A196)&gt;1,"Duplicate Lead ID",""))))))))</f>
        <v/>
      </c>
      <c r="S196" s="14">
        <f>IF($A196="","",IF($B196&gt;Lists!$B$2,"Date added is after report date",IF(AND($H196&lt;&gt;"",$B196&lt;&gt;"",$H196&lt;$B196),"Last contact is before date added",IF($H196&gt;Lists!$B$2,"Last contact is after report date",IF(AND($I196&lt;&gt;"",$B196&lt;&gt;"",$I196&lt;$B196),"Next action is before date added",IF(AND($K196&lt;&gt;"",$B196&lt;&gt;"",$K196&lt;$B196),"Outcome date is before date added",IF($K196&gt;Lists!$B$2,"Outcome date is after report date",IF(AND(OR($G196="Closed - Won",$G196="Closed - Lost"),$K196=""),"Closed lead needs outcome date",IF(AND(OR($G196="Closed - Won",$G196="Closed - Lost"),$L196=""),"Closed lead needs outcome",IF(AND($G196="Closed - Lost",$M196=""),"Closed-lost lead needs lost reason",IF(AND($G196&lt;&gt;"Closed - Won",$G196&lt;&gt;"Closed - Lost",OR($K196&lt;&gt;"",$L196&lt;&gt;"",$M196&lt;&gt;"")),"Open lead has outcome data","")))))))))))</f>
        <v/>
      </c>
      <c r="T196" s="12" t="n"/>
    </row>
    <row r="197" ht="22" customHeight="1">
      <c r="A197" s="8" t="n"/>
      <c r="B197" s="26" t="n"/>
      <c r="C197" s="16" t="n"/>
      <c r="D197" s="16" t="n"/>
      <c r="E197" s="8" t="n"/>
      <c r="F197" s="8" t="n"/>
      <c r="G197" s="8" t="n"/>
      <c r="H197" s="26" t="n"/>
      <c r="I197" s="26" t="n"/>
      <c r="J197" s="16" t="n"/>
      <c r="K197" s="26" t="n"/>
      <c r="L197" s="16" t="n"/>
      <c r="M197" s="16" t="n"/>
      <c r="N197" s="13">
        <f>IF(OR($A197="",$B197="",$B197&gt;Lists!$B$2),"",Lists!$B$2-$B197)</f>
        <v/>
      </c>
      <c r="O197" s="13">
        <f>IF(OR($A197="",$H197="",$H197&gt;Lists!$B$2),"",Lists!$B$2-$H197)</f>
        <v/>
      </c>
      <c r="P197" s="14">
        <f>IF($A197="","",IF(OR($G197="Closed - Won",$G197="Closed - Lost"),"Closed",IF(OR($I197="",$J197=""),"Missing next action",IF($I197&lt;Lists!$B$2,"Overdue",IF($I197&lt;=Lists!$B$2+Lists!$B$4,"Due soon","Scheduled")))))</f>
        <v/>
      </c>
      <c r="Q197" s="14">
        <f>IF($A197="","",IF(OR($G197="Closed - Won",$G197="Closed - Lost"),"Closed",IF($H197="","No contact recorded",IF($H197&gt;Lists!$B$2,"Check date",IF($O197&gt;Lists!$B$3,"Stale","Current")))))</f>
        <v/>
      </c>
      <c r="R197" s="14">
        <f>IF($A197="","",IF($B197="","Missing date added",IF($C197="","Missing lead name",IF($D197="","Missing product interest",IF($E197="","Missing lead source",IF($F197="","Missing owner",IF($G197="","Missing stage",IF(COUNTIF($A$2:$A$201,$A197)&gt;1,"Duplicate Lead ID",""))))))))</f>
        <v/>
      </c>
      <c r="S197" s="14">
        <f>IF($A197="","",IF($B197&gt;Lists!$B$2,"Date added is after report date",IF(AND($H197&lt;&gt;"",$B197&lt;&gt;"",$H197&lt;$B197),"Last contact is before date added",IF($H197&gt;Lists!$B$2,"Last contact is after report date",IF(AND($I197&lt;&gt;"",$B197&lt;&gt;"",$I197&lt;$B197),"Next action is before date added",IF(AND($K197&lt;&gt;"",$B197&lt;&gt;"",$K197&lt;$B197),"Outcome date is before date added",IF($K197&gt;Lists!$B$2,"Outcome date is after report date",IF(AND(OR($G197="Closed - Won",$G197="Closed - Lost"),$K197=""),"Closed lead needs outcome date",IF(AND(OR($G197="Closed - Won",$G197="Closed - Lost"),$L197=""),"Closed lead needs outcome",IF(AND($G197="Closed - Lost",$M197=""),"Closed-lost lead needs lost reason",IF(AND($G197&lt;&gt;"Closed - Won",$G197&lt;&gt;"Closed - Lost",OR($K197&lt;&gt;"",$L197&lt;&gt;"",$M197&lt;&gt;"")),"Open lead has outcome data","")))))))))))</f>
        <v/>
      </c>
      <c r="T197" s="16" t="n"/>
    </row>
    <row r="198" ht="22" customHeight="1">
      <c r="A198" s="6" t="n"/>
      <c r="B198" s="25" t="n"/>
      <c r="C198" s="12" t="n"/>
      <c r="D198" s="12" t="n"/>
      <c r="E198" s="6" t="n"/>
      <c r="F198" s="6" t="n"/>
      <c r="G198" s="6" t="n"/>
      <c r="H198" s="25" t="n"/>
      <c r="I198" s="25" t="n"/>
      <c r="J198" s="12" t="n"/>
      <c r="K198" s="25" t="n"/>
      <c r="L198" s="12" t="n"/>
      <c r="M198" s="12" t="n"/>
      <c r="N198" s="13">
        <f>IF(OR($A198="",$B198="",$B198&gt;Lists!$B$2),"",Lists!$B$2-$B198)</f>
        <v/>
      </c>
      <c r="O198" s="13">
        <f>IF(OR($A198="",$H198="",$H198&gt;Lists!$B$2),"",Lists!$B$2-$H198)</f>
        <v/>
      </c>
      <c r="P198" s="14">
        <f>IF($A198="","",IF(OR($G198="Closed - Won",$G198="Closed - Lost"),"Closed",IF(OR($I198="",$J198=""),"Missing next action",IF($I198&lt;Lists!$B$2,"Overdue",IF($I198&lt;=Lists!$B$2+Lists!$B$4,"Due soon","Scheduled")))))</f>
        <v/>
      </c>
      <c r="Q198" s="14">
        <f>IF($A198="","",IF(OR($G198="Closed - Won",$G198="Closed - Lost"),"Closed",IF($H198="","No contact recorded",IF($H198&gt;Lists!$B$2,"Check date",IF($O198&gt;Lists!$B$3,"Stale","Current")))))</f>
        <v/>
      </c>
      <c r="R198" s="14">
        <f>IF($A198="","",IF($B198="","Missing date added",IF($C198="","Missing lead name",IF($D198="","Missing product interest",IF($E198="","Missing lead source",IF($F198="","Missing owner",IF($G198="","Missing stage",IF(COUNTIF($A$2:$A$201,$A198)&gt;1,"Duplicate Lead ID",""))))))))</f>
        <v/>
      </c>
      <c r="S198" s="14">
        <f>IF($A198="","",IF($B198&gt;Lists!$B$2,"Date added is after report date",IF(AND($H198&lt;&gt;"",$B198&lt;&gt;"",$H198&lt;$B198),"Last contact is before date added",IF($H198&gt;Lists!$B$2,"Last contact is after report date",IF(AND($I198&lt;&gt;"",$B198&lt;&gt;"",$I198&lt;$B198),"Next action is before date added",IF(AND($K198&lt;&gt;"",$B198&lt;&gt;"",$K198&lt;$B198),"Outcome date is before date added",IF($K198&gt;Lists!$B$2,"Outcome date is after report date",IF(AND(OR($G198="Closed - Won",$G198="Closed - Lost"),$K198=""),"Closed lead needs outcome date",IF(AND(OR($G198="Closed - Won",$G198="Closed - Lost"),$L198=""),"Closed lead needs outcome",IF(AND($G198="Closed - Lost",$M198=""),"Closed-lost lead needs lost reason",IF(AND($G198&lt;&gt;"Closed - Won",$G198&lt;&gt;"Closed - Lost",OR($K198&lt;&gt;"",$L198&lt;&gt;"",$M198&lt;&gt;"")),"Open lead has outcome data","")))))))))))</f>
        <v/>
      </c>
      <c r="T198" s="12" t="n"/>
    </row>
    <row r="199" ht="22" customHeight="1">
      <c r="A199" s="8" t="n"/>
      <c r="B199" s="26" t="n"/>
      <c r="C199" s="16" t="n"/>
      <c r="D199" s="16" t="n"/>
      <c r="E199" s="8" t="n"/>
      <c r="F199" s="8" t="n"/>
      <c r="G199" s="8" t="n"/>
      <c r="H199" s="26" t="n"/>
      <c r="I199" s="26" t="n"/>
      <c r="J199" s="16" t="n"/>
      <c r="K199" s="26" t="n"/>
      <c r="L199" s="16" t="n"/>
      <c r="M199" s="16" t="n"/>
      <c r="N199" s="13">
        <f>IF(OR($A199="",$B199="",$B199&gt;Lists!$B$2),"",Lists!$B$2-$B199)</f>
        <v/>
      </c>
      <c r="O199" s="13">
        <f>IF(OR($A199="",$H199="",$H199&gt;Lists!$B$2),"",Lists!$B$2-$H199)</f>
        <v/>
      </c>
      <c r="P199" s="14">
        <f>IF($A199="","",IF(OR($G199="Closed - Won",$G199="Closed - Lost"),"Closed",IF(OR($I199="",$J199=""),"Missing next action",IF($I199&lt;Lists!$B$2,"Overdue",IF($I199&lt;=Lists!$B$2+Lists!$B$4,"Due soon","Scheduled")))))</f>
        <v/>
      </c>
      <c r="Q199" s="14">
        <f>IF($A199="","",IF(OR($G199="Closed - Won",$G199="Closed - Lost"),"Closed",IF($H199="","No contact recorded",IF($H199&gt;Lists!$B$2,"Check date",IF($O199&gt;Lists!$B$3,"Stale","Current")))))</f>
        <v/>
      </c>
      <c r="R199" s="14">
        <f>IF($A199="","",IF($B199="","Missing date added",IF($C199="","Missing lead name",IF($D199="","Missing product interest",IF($E199="","Missing lead source",IF($F199="","Missing owner",IF($G199="","Missing stage",IF(COUNTIF($A$2:$A$201,$A199)&gt;1,"Duplicate Lead ID",""))))))))</f>
        <v/>
      </c>
      <c r="S199" s="14">
        <f>IF($A199="","",IF($B199&gt;Lists!$B$2,"Date added is after report date",IF(AND($H199&lt;&gt;"",$B199&lt;&gt;"",$H199&lt;$B199),"Last contact is before date added",IF($H199&gt;Lists!$B$2,"Last contact is after report date",IF(AND($I199&lt;&gt;"",$B199&lt;&gt;"",$I199&lt;$B199),"Next action is before date added",IF(AND($K199&lt;&gt;"",$B199&lt;&gt;"",$K199&lt;$B199),"Outcome date is before date added",IF($K199&gt;Lists!$B$2,"Outcome date is after report date",IF(AND(OR($G199="Closed - Won",$G199="Closed - Lost"),$K199=""),"Closed lead needs outcome date",IF(AND(OR($G199="Closed - Won",$G199="Closed - Lost"),$L199=""),"Closed lead needs outcome",IF(AND($G199="Closed - Lost",$M199=""),"Closed-lost lead needs lost reason",IF(AND($G199&lt;&gt;"Closed - Won",$G199&lt;&gt;"Closed - Lost",OR($K199&lt;&gt;"",$L199&lt;&gt;"",$M199&lt;&gt;"")),"Open lead has outcome data","")))))))))))</f>
        <v/>
      </c>
      <c r="T199" s="16" t="n"/>
    </row>
    <row r="200" ht="22" customHeight="1">
      <c r="A200" s="6" t="n"/>
      <c r="B200" s="25" t="n"/>
      <c r="C200" s="12" t="n"/>
      <c r="D200" s="12" t="n"/>
      <c r="E200" s="6" t="n"/>
      <c r="F200" s="6" t="n"/>
      <c r="G200" s="6" t="n"/>
      <c r="H200" s="25" t="n"/>
      <c r="I200" s="25" t="n"/>
      <c r="J200" s="12" t="n"/>
      <c r="K200" s="25" t="n"/>
      <c r="L200" s="12" t="n"/>
      <c r="M200" s="12" t="n"/>
      <c r="N200" s="13">
        <f>IF(OR($A200="",$B200="",$B200&gt;Lists!$B$2),"",Lists!$B$2-$B200)</f>
        <v/>
      </c>
      <c r="O200" s="13">
        <f>IF(OR($A200="",$H200="",$H200&gt;Lists!$B$2),"",Lists!$B$2-$H200)</f>
        <v/>
      </c>
      <c r="P200" s="14">
        <f>IF($A200="","",IF(OR($G200="Closed - Won",$G200="Closed - Lost"),"Closed",IF(OR($I200="",$J200=""),"Missing next action",IF($I200&lt;Lists!$B$2,"Overdue",IF($I200&lt;=Lists!$B$2+Lists!$B$4,"Due soon","Scheduled")))))</f>
        <v/>
      </c>
      <c r="Q200" s="14">
        <f>IF($A200="","",IF(OR($G200="Closed - Won",$G200="Closed - Lost"),"Closed",IF($H200="","No contact recorded",IF($H200&gt;Lists!$B$2,"Check date",IF($O200&gt;Lists!$B$3,"Stale","Current")))))</f>
        <v/>
      </c>
      <c r="R200" s="14">
        <f>IF($A200="","",IF($B200="","Missing date added",IF($C200="","Missing lead name",IF($D200="","Missing product interest",IF($E200="","Missing lead source",IF($F200="","Missing owner",IF($G200="","Missing stage",IF(COUNTIF($A$2:$A$201,$A200)&gt;1,"Duplicate Lead ID",""))))))))</f>
        <v/>
      </c>
      <c r="S200" s="14">
        <f>IF($A200="","",IF($B200&gt;Lists!$B$2,"Date added is after report date",IF(AND($H200&lt;&gt;"",$B200&lt;&gt;"",$H200&lt;$B200),"Last contact is before date added",IF($H200&gt;Lists!$B$2,"Last contact is after report date",IF(AND($I200&lt;&gt;"",$B200&lt;&gt;"",$I200&lt;$B200),"Next action is before date added",IF(AND($K200&lt;&gt;"",$B200&lt;&gt;"",$K200&lt;$B200),"Outcome date is before date added",IF($K200&gt;Lists!$B$2,"Outcome date is after report date",IF(AND(OR($G200="Closed - Won",$G200="Closed - Lost"),$K200=""),"Closed lead needs outcome date",IF(AND(OR($G200="Closed - Won",$G200="Closed - Lost"),$L200=""),"Closed lead needs outcome",IF(AND($G200="Closed - Lost",$M200=""),"Closed-lost lead needs lost reason",IF(AND($G200&lt;&gt;"Closed - Won",$G200&lt;&gt;"Closed - Lost",OR($K200&lt;&gt;"",$L200&lt;&gt;"",$M200&lt;&gt;"")),"Open lead has outcome data","")))))))))))</f>
        <v/>
      </c>
      <c r="T200" s="12" t="n"/>
    </row>
    <row r="201" ht="22" customHeight="1">
      <c r="A201" s="8" t="n"/>
      <c r="B201" s="26" t="n"/>
      <c r="C201" s="16" t="n"/>
      <c r="D201" s="16" t="n"/>
      <c r="E201" s="8" t="n"/>
      <c r="F201" s="8" t="n"/>
      <c r="G201" s="8" t="n"/>
      <c r="H201" s="26" t="n"/>
      <c r="I201" s="26" t="n"/>
      <c r="J201" s="16" t="n"/>
      <c r="K201" s="26" t="n"/>
      <c r="L201" s="16" t="n"/>
      <c r="M201" s="16" t="n"/>
      <c r="N201" s="13">
        <f>IF(OR($A201="",$B201="",$B201&gt;Lists!$B$2),"",Lists!$B$2-$B201)</f>
        <v/>
      </c>
      <c r="O201" s="13">
        <f>IF(OR($A201="",$H201="",$H201&gt;Lists!$B$2),"",Lists!$B$2-$H201)</f>
        <v/>
      </c>
      <c r="P201" s="14">
        <f>IF($A201="","",IF(OR($G201="Closed - Won",$G201="Closed - Lost"),"Closed",IF(OR($I201="",$J201=""),"Missing next action",IF($I201&lt;Lists!$B$2,"Overdue",IF($I201&lt;=Lists!$B$2+Lists!$B$4,"Due soon","Scheduled")))))</f>
        <v/>
      </c>
      <c r="Q201" s="14">
        <f>IF($A201="","",IF(OR($G201="Closed - Won",$G201="Closed - Lost"),"Closed",IF($H201="","No contact recorded",IF($H201&gt;Lists!$B$2,"Check date",IF($O201&gt;Lists!$B$3,"Stale","Current")))))</f>
        <v/>
      </c>
      <c r="R201" s="14">
        <f>IF($A201="","",IF($B201="","Missing date added",IF($C201="","Missing lead name",IF($D201="","Missing product interest",IF($E201="","Missing lead source",IF($F201="","Missing owner",IF($G201="","Missing stage",IF(COUNTIF($A$2:$A$201,$A201)&gt;1,"Duplicate Lead ID",""))))))))</f>
        <v/>
      </c>
      <c r="S201" s="14">
        <f>IF($A201="","",IF($B201&gt;Lists!$B$2,"Date added is after report date",IF(AND($H201&lt;&gt;"",$B201&lt;&gt;"",$H201&lt;$B201),"Last contact is before date added",IF($H201&gt;Lists!$B$2,"Last contact is after report date",IF(AND($I201&lt;&gt;"",$B201&lt;&gt;"",$I201&lt;$B201),"Next action is before date added",IF(AND($K201&lt;&gt;"",$B201&lt;&gt;"",$K201&lt;$B201),"Outcome date is before date added",IF($K201&gt;Lists!$B$2,"Outcome date is after report date",IF(AND(OR($G201="Closed - Won",$G201="Closed - Lost"),$K201=""),"Closed lead needs outcome date",IF(AND(OR($G201="Closed - Won",$G201="Closed - Lost"),$L201=""),"Closed lead needs outcome",IF(AND($G201="Closed - Lost",$M201=""),"Closed-lost lead needs lost reason",IF(AND($G201&lt;&gt;"Closed - Won",$G201&lt;&gt;"Closed - Lost",OR($K201&lt;&gt;"",$L201&lt;&gt;"",$M201&lt;&gt;"")),"Open lead has outcome data","")))))))))))</f>
        <v/>
      </c>
      <c r="T201" s="16" t="n"/>
    </row>
  </sheetData>
  <conditionalFormatting sqref="P2:P201">
    <cfRule type="expression" priority="1" dxfId="0">
      <formula>$P2="Overdue"</formula>
    </cfRule>
    <cfRule type="expression" priority="2" dxfId="0">
      <formula>$P2="Missing next action"</formula>
    </cfRule>
    <cfRule type="expression" priority="3" dxfId="1">
      <formula>$P2="Due soon"</formula>
    </cfRule>
    <cfRule type="expression" priority="4" dxfId="2">
      <formula>$P2="Scheduled"</formula>
    </cfRule>
    <cfRule type="expression" priority="5" dxfId="3">
      <formula>$P2="Closed"</formula>
    </cfRule>
  </conditionalFormatting>
  <conditionalFormatting sqref="Q2:Q201">
    <cfRule type="expression" priority="6" dxfId="1">
      <formula>$Q2="Stale"</formula>
    </cfRule>
    <cfRule type="expression" priority="7" dxfId="4">
      <formula>$Q2="No contact recorded"</formula>
    </cfRule>
    <cfRule type="expression" priority="8" dxfId="0">
      <formula>$Q2="Check date"</formula>
    </cfRule>
    <cfRule type="expression" priority="9" dxfId="2">
      <formula>$Q2="Current"</formula>
    </cfRule>
    <cfRule type="expression" priority="10" dxfId="3">
      <formula>$Q2="Closed"</formula>
    </cfRule>
  </conditionalFormatting>
  <conditionalFormatting sqref="R2:S201">
    <cfRule type="expression" priority="11" dxfId="0">
      <formula>LEN(R2)&gt;0</formula>
    </cfRule>
  </conditionalFormatting>
  <dataValidations count="11">
    <dataValidation sqref="D2:D201" showDropDown="0" showInputMessage="0" showErrorMessage="1" allowBlank="0" errorTitle="Invalid product interest" error="Select a product interest from the available list." type="list" errorStyle="stop">
      <formula1>=ProductInterestList</formula1>
    </dataValidation>
    <dataValidation sqref="E2:E201" showDropDown="0" showInputMessage="0" showErrorMessage="1" allowBlank="0" errorTitle="Invalid lead source" error="Select a lead source from the available list." type="list" errorStyle="stop">
      <formula1>=LeadSourceList</formula1>
    </dataValidation>
    <dataValidation sqref="F2:F201" showDropDown="0" showInputMessage="0" showErrorMessage="1" allowBlank="0" errorTitle="Invalid owner" error="Select an owner from the available list." type="list" errorStyle="stop">
      <formula1>=OwnerList</formula1>
    </dataValidation>
    <dataValidation sqref="G2:G201" showDropDown="0" showInputMessage="0" showErrorMessage="1" allowBlank="0" errorTitle="Invalid stage" error="Select a stage from the available list." type="list" errorStyle="stop">
      <formula1>=StageList</formula1>
    </dataValidation>
    <dataValidation sqref="J2:J201" showDropDown="0" showInputMessage="0" showErrorMessage="1" allowBlank="0" errorTitle="Invalid next action" error="Select a next action from the available list." type="list" errorStyle="stop">
      <formula1>=NextActionList</formula1>
    </dataValidation>
    <dataValidation sqref="L2:L201" showDropDown="0" showInputMessage="0" showErrorMessage="1" allowBlank="0" errorTitle="Invalid outcome" error="Select an outcome from the available list." type="list" errorStyle="stop">
      <formula1>=OutcomeList</formula1>
    </dataValidation>
    <dataValidation sqref="M2:M201" showDropDown="0" showInputMessage="0" showErrorMessage="1" allowBlank="0" errorTitle="Invalid lost reason" error="Select a lost reason from the available list." type="list" errorStyle="stop">
      <formula1>=LostReasonList</formula1>
    </dataValidation>
    <dataValidation sqref="B2:B201 H2:H201 I2:I201 K2:K201" showDropDown="0" showInputMessage="0" showErrorMessage="1" allowBlank="0" errorTitle="Invalid date" error="Enter a date from 01/01/2000 through 12/31/2100, or leave the cell blank." type="date" errorStyle="stop" operator="between">
      <formula1>DATE(2000,1,1)</formula1>
      <formula2>DATE(2100,12,31)</formula2>
    </dataValidation>
    <dataValidation sqref="A2:A201" showDropDown="0" showInputMessage="0" showErrorMessage="1" allowBlank="0" errorTitle="Lead ID is too long" error="Enter a Lead ID with 30 characters or fewer." type="textLength" errorStyle="stop" operator="lessThanOrEqual">
      <formula1>30</formula1>
    </dataValidation>
    <dataValidation sqref="C2:C201" showDropDown="0" showInputMessage="0" showErrorMessage="1" allowBlank="0" errorTitle="Lead name is too long" error="Enter a lead name with 80 characters or fewer." type="textLength" errorStyle="stop" operator="lessThanOrEqual">
      <formula1>80</formula1>
    </dataValidation>
    <dataValidation sqref="T2:T201" showDropDown="0" showInputMessage="0" showErrorMessage="1" allowBlank="0" errorTitle="Notes are too long" error="Enter notes with 250 characters or fewer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K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48" customWidth="1" min="3" max="3"/>
    <col width="3" customWidth="1" min="4" max="4"/>
    <col width="31" customWidth="1" min="5" max="5"/>
    <col width="22" customWidth="1" min="6" max="6"/>
    <col width="16" customWidth="1" min="7" max="7"/>
    <col width="20" customWidth="1" min="8" max="8"/>
    <col width="22" customWidth="1" min="9" max="9"/>
    <col width="22" customWidth="1" min="10" max="10"/>
    <col width="25" customWidth="1" min="11" max="11"/>
  </cols>
  <sheetData>
    <row r="1" ht="30" customHeight="1">
      <c r="A1" s="10" t="inlineStr">
        <is>
          <t>Operating Assumption</t>
        </is>
      </c>
      <c r="B1" s="10" t="inlineStr">
        <is>
          <t>Value</t>
        </is>
      </c>
      <c r="C1" s="10" t="inlineStr">
        <is>
          <t>Use</t>
        </is>
      </c>
      <c r="D1" s="17" t="n"/>
      <c r="E1" s="5" t="inlineStr">
        <is>
          <t>Product Interest</t>
        </is>
      </c>
      <c r="F1" s="5" t="inlineStr">
        <is>
          <t>Lead Source</t>
        </is>
      </c>
      <c r="G1" s="5" t="inlineStr">
        <is>
          <t>Owner</t>
        </is>
      </c>
      <c r="H1" s="5" t="inlineStr">
        <is>
          <t>Stage</t>
        </is>
      </c>
      <c r="I1" s="5" t="inlineStr">
        <is>
          <t>Next Action</t>
        </is>
      </c>
      <c r="J1" s="5" t="inlineStr">
        <is>
          <t>Outcome</t>
        </is>
      </c>
      <c r="K1" s="5" t="inlineStr">
        <is>
          <t>Lost Reason</t>
        </is>
      </c>
    </row>
    <row r="2">
      <c r="A2" s="6" t="inlineStr">
        <is>
          <t>Report Date</t>
        </is>
      </c>
      <c r="B2" s="27" t="n">
        <v>46274</v>
      </c>
      <c r="C2" s="12" t="inlineStr">
        <is>
          <t>Date used by all aging and follow-up formulas</t>
        </is>
      </c>
      <c r="E2" s="19" t="inlineStr">
        <is>
          <t>Personal Auto</t>
        </is>
      </c>
      <c r="F2" s="19" t="inlineStr">
        <is>
          <t>Agency Website</t>
        </is>
      </c>
      <c r="G2" s="19" t="inlineStr">
        <is>
          <t>Sales Rep A</t>
        </is>
      </c>
      <c r="H2" s="19" t="inlineStr">
        <is>
          <t>New</t>
        </is>
      </c>
      <c r="I2" s="19" t="inlineStr">
        <is>
          <t>Initial Call</t>
        </is>
      </c>
      <c r="J2" s="19" t="inlineStr">
        <is>
          <t>Policy Placed</t>
        </is>
      </c>
      <c r="K2" s="19" t="inlineStr">
        <is>
          <t>Price</t>
        </is>
      </c>
    </row>
    <row r="3">
      <c r="A3" s="8" t="inlineStr">
        <is>
          <t>Stale Contact Days</t>
        </is>
      </c>
      <c r="B3" s="20" t="n">
        <v>14</v>
      </c>
      <c r="C3" s="16" t="inlineStr">
        <is>
          <t>Contact becomes stale when elapsed days exceed this value</t>
        </is>
      </c>
      <c r="E3" s="19" t="inlineStr">
        <is>
          <t>Homeowners</t>
        </is>
      </c>
      <c r="F3" s="19" t="inlineStr">
        <is>
          <t>Referral</t>
        </is>
      </c>
      <c r="G3" s="19" t="inlineStr">
        <is>
          <t>Sales Rep B</t>
        </is>
      </c>
      <c r="H3" s="19" t="inlineStr">
        <is>
          <t>Contacted</t>
        </is>
      </c>
      <c r="I3" s="19" t="inlineStr">
        <is>
          <t>Follow-up Call</t>
        </is>
      </c>
      <c r="J3" s="19" t="inlineStr">
        <is>
          <t>Not Placed</t>
        </is>
      </c>
      <c r="K3" s="19" t="inlineStr">
        <is>
          <t>Timing</t>
        </is>
      </c>
    </row>
    <row r="4">
      <c r="A4" s="6" t="inlineStr">
        <is>
          <t>Due Soon Days</t>
        </is>
      </c>
      <c r="B4" s="20" t="n">
        <v>3</v>
      </c>
      <c r="C4" s="12" t="inlineStr">
        <is>
          <t>Includes next actions through this many future days</t>
        </is>
      </c>
      <c r="E4" s="19" t="inlineStr">
        <is>
          <t>Renters</t>
        </is>
      </c>
      <c r="F4" s="19" t="inlineStr">
        <is>
          <t>Inbound Call</t>
        </is>
      </c>
      <c r="G4" s="19" t="inlineStr">
        <is>
          <t>Sales Rep C</t>
        </is>
      </c>
      <c r="H4" s="19" t="inlineStr">
        <is>
          <t>Qualified</t>
        </is>
      </c>
      <c r="I4" s="19" t="inlineStr">
        <is>
          <t>Collect Information</t>
        </is>
      </c>
      <c r="J4" s="19" t="inlineStr">
        <is>
          <t>Lead Withdrew</t>
        </is>
      </c>
      <c r="K4" s="19" t="inlineStr">
        <is>
          <t>No Response</t>
        </is>
      </c>
    </row>
    <row r="5">
      <c r="E5" s="19" t="inlineStr">
        <is>
          <t>Umbrella</t>
        </is>
      </c>
      <c r="F5" s="19" t="inlineStr">
        <is>
          <t>Social Media</t>
        </is>
      </c>
      <c r="G5" s="19" t="inlineStr">
        <is>
          <t>Unassigned</t>
        </is>
      </c>
      <c r="H5" s="19" t="inlineStr">
        <is>
          <t>Quote Requested</t>
        </is>
      </c>
      <c r="I5" s="19" t="inlineStr">
        <is>
          <t>Request Quote</t>
        </is>
      </c>
      <c r="J5" s="19" t="inlineStr">
        <is>
          <t>No Response</t>
        </is>
      </c>
      <c r="K5" s="19" t="inlineStr">
        <is>
          <t>Eligibility</t>
        </is>
      </c>
    </row>
    <row r="6" ht="42" customHeight="1">
      <c r="A6" s="4" t="inlineStr">
        <is>
          <t>Product interest and outcome fields are administrative records only.</t>
        </is>
      </c>
      <c r="E6" s="19" t="inlineStr">
        <is>
          <t>Business Owners Policy</t>
        </is>
      </c>
      <c r="F6" s="19" t="inlineStr">
        <is>
          <t>Community Event</t>
        </is>
      </c>
      <c r="H6" s="19" t="inlineStr">
        <is>
          <t>Closed - Won</t>
        </is>
      </c>
      <c r="I6" s="19" t="inlineStr">
        <is>
          <t>Review Quote</t>
        </is>
      </c>
      <c r="J6" s="19" t="inlineStr">
        <is>
          <t>Duplicate</t>
        </is>
      </c>
      <c r="K6" s="19" t="inlineStr">
        <is>
          <t>Chose Another Agency</t>
        </is>
      </c>
    </row>
    <row r="7" ht="34" customHeight="1">
      <c r="A7" s="4" t="inlineStr">
        <is>
          <t>Owner values are fictional role labels, not employee records.</t>
        </is>
      </c>
      <c r="E7" s="19" t="inlineStr">
        <is>
          <t>Commercial General Liability</t>
        </is>
      </c>
      <c r="F7" s="19" t="inlineStr">
        <is>
          <t>Partner Referral</t>
        </is>
      </c>
      <c r="H7" s="19" t="inlineStr">
        <is>
          <t>Closed - Lost</t>
        </is>
      </c>
      <c r="I7" s="19" t="inlineStr">
        <is>
          <t>Confirm Decision</t>
        </is>
      </c>
      <c r="J7" s="19" t="inlineStr">
        <is>
          <t>Referred Elsewhere</t>
        </is>
      </c>
      <c r="K7" s="19" t="inlineStr">
        <is>
          <t>Duplicate</t>
        </is>
      </c>
    </row>
    <row r="8">
      <c r="E8" s="19" t="inlineStr">
        <is>
          <t>Commercial Auto</t>
        </is>
      </c>
      <c r="F8" s="19" t="inlineStr">
        <is>
          <t>Other</t>
        </is>
      </c>
      <c r="I8" s="19" t="inlineStr">
        <is>
          <t>Close Record</t>
        </is>
      </c>
      <c r="J8" s="19" t="inlineStr">
        <is>
          <t>Other</t>
        </is>
      </c>
      <c r="K8" s="19" t="inlineStr">
        <is>
          <t>Other</t>
        </is>
      </c>
    </row>
    <row r="9">
      <c r="E9" s="19" t="inlineStr">
        <is>
          <t>Workers' Compensation</t>
        </is>
      </c>
      <c r="I9" s="19" t="inlineStr">
        <is>
          <t>Other</t>
        </is>
      </c>
    </row>
    <row r="10">
      <c r="E10" s="19" t="inlineStr">
        <is>
          <t>Life</t>
        </is>
      </c>
    </row>
    <row r="11">
      <c r="E11" s="19" t="inlineStr">
        <is>
          <t>Other</t>
        </is>
      </c>
    </row>
  </sheetData>
  <autoFilter ref="E1:K11"/>
  <dataValidations count="3">
    <dataValidation sqref="B2" showDropDown="0" showInputMessage="0" showErrorMessage="1" allowBlank="0" errorTitle="Invalid report date" error="Enter a date from 01/01/2000 through 12/31/2100." type="date" errorStyle="stop" operator="between">
      <formula1>DATE(2000,1,1)</formula1>
      <formula2>DATE(2100,12,31)</formula2>
    </dataValidation>
    <dataValidation sqref="B3" showDropDown="0" showInputMessage="0" showErrorMessage="1" allowBlank="0" errorTitle="Invalid stale contact days" error="Enter a whole number from 1 through 365." type="whole" errorStyle="stop" operator="between">
      <formula1>1</formula1>
      <formula2>365</formula2>
    </dataValidation>
    <dataValidation sqref="B4" showDropDown="0" showInputMessage="0" showErrorMessage="1" allowBlank="0" errorTitle="Invalid due soon days" error="Enter a whole number from 0 through 30." type="whole" errorStyle="stop" operator="between">
      <formula1>0</formula1>
      <formula2>30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Insurance Agency</dc:creator>
  <dc:title xmlns:dc="http://purl.org/dc/elements/1.1/">Insurance Lead Tracker</dc:title>
  <dc:subject xmlns:dc="http://purl.org/dc/elements/1.1/">Administrative insurance lead follow-up register</dc:subject>
  <dcterms:created xmlns:dcterms="http://purl.org/dc/terms/" xmlns:xsi="http://www.w3.org/2001/XMLSchema-instance" xsi:type="dcterms:W3CDTF">2026-09-09T23:40:36Z</dcterms:created>
  <dcterms:modified xmlns:dcterms="http://purl.org/dc/terms/" xmlns:xsi="http://www.w3.org/2001/XMLSchema-instance" xsi:type="dcterms:W3CDTF">2026-09-09T23:40:37+00:00Z</dcterms:modified>
</cp:coreProperties>
</file>