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ange His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'Change History'!$A$4:$N$104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F78"/>
      <sz val="9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top" wrapText="1"/>
    </xf>
    <xf numFmtId="164" fontId="4" fillId="0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'Summary'!E5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'Summary'!$D$6:$D$11</f>
            </numRef>
          </cat>
          <val>
            <numRef>
              <f>'Summary'!$E$6:$E$11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3024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dministrativeParameters" displayName="AdministrativeParameters" ref="A4:C6" headerRowCount="1">
  <autoFilter ref="A4:C6"/>
  <tableColumns count="3">
    <tableColumn id="1" name="Parameter"/>
    <tableColumn id="2" name="Value"/>
    <tableColumn id="3" name="Administrative Use"/>
  </tableColumns>
</table>
</file>

<file path=xl/tables/table2.xml><?xml version="1.0" encoding="utf-8"?>
<table xmlns="http://schemas.openxmlformats.org/spreadsheetml/2006/main" id="2" name="AdministrativeStatuses" displayName="AdministrativeStatuses" ref="D4:E10" headerRowCount="1">
  <autoFilter ref="D4:E10"/>
  <tableColumns count="2">
    <tableColumn id="4" name="Status"/>
    <tableColumn id="5" name="Closed?"/>
  </tableColumns>
</table>
</file>

<file path=xl/tables/table3.xml><?xml version="1.0" encoding="utf-8"?>
<table xmlns="http://schemas.openxmlformats.org/spreadsheetml/2006/main" id="3" name="AdministrativeChangeTypes" displayName="AdministrativeChangeTypes" ref="G4:G13" headerRowCount="1">
  <autoFilter ref="G4:G13"/>
  <tableColumns count="1">
    <tableColumn id="7" name="Change Typ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22" customWidth="1" min="4" max="4"/>
    <col width="15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Insurance Policy Change History Summary</t>
        </is>
      </c>
      <c r="B1" s="22" t="n"/>
      <c r="C1" s="22" t="n"/>
      <c r="D1" s="22" t="n"/>
      <c r="E1" s="22" t="n"/>
      <c r="F1" s="22" t="n"/>
      <c r="G1" s="22" t="n"/>
      <c r="H1" s="23" t="n"/>
    </row>
    <row r="2" ht="28" customHeight="1">
      <c r="A2" s="2" t="inlineStr">
        <is>
          <t>Administrative indicators calculated from entered records. All sample accounts, people, policies, and transactions are fictional.</t>
        </is>
      </c>
    </row>
    <row r="3">
      <c r="A3" s="3" t="inlineStr">
        <is>
          <t>Calculated as of</t>
        </is>
      </c>
      <c r="B3" s="4">
        <f>TODAY()</f>
        <v/>
      </c>
    </row>
    <row r="4"/>
    <row r="5" ht="24" customHeight="1">
      <c r="A5" s="5" t="inlineStr">
        <is>
          <t>Indicator</t>
        </is>
      </c>
      <c r="B5" s="5" t="inlineStr">
        <is>
          <t>Calculated Value</t>
        </is>
      </c>
      <c r="D5" s="5" t="inlineStr">
        <is>
          <t>Status</t>
        </is>
      </c>
      <c r="E5" s="5" t="inlineStr">
        <is>
          <t>Record Count</t>
        </is>
      </c>
    </row>
    <row r="6">
      <c r="A6" s="6" t="inlineStr">
        <is>
          <t>Total change records</t>
        </is>
      </c>
      <c r="B6" s="7">
        <f>COUNTIF('Change History'!$A$5:$A$104,"&lt;&gt;")</f>
        <v/>
      </c>
      <c r="D6" s="8">
        <f>Assumptions!D5</f>
        <v/>
      </c>
      <c r="E6" s="7">
        <f>COUNTIF('Change History'!$K$5:$K$104,D6)</f>
        <v/>
      </c>
    </row>
    <row r="7">
      <c r="A7" s="9" t="inlineStr">
        <is>
          <t>Open or pending records</t>
        </is>
      </c>
      <c r="B7" s="10">
        <f>COUNTIFS('Change History'!$A$5:$A$104,"&lt;&gt;",'Change History'!$K$5:$K$104,"&lt;&gt;Completed",'Change History'!$K$5:$K$104,"&lt;&gt;Withdrawn")</f>
        <v/>
      </c>
      <c r="D7" s="11">
        <f>Assumptions!D6</f>
        <v/>
      </c>
      <c r="E7" s="10">
        <f>COUNTIF('Change History'!$K$5:$K$104,D7)</f>
        <v/>
      </c>
    </row>
    <row r="8">
      <c r="A8" s="6" t="inlineStr">
        <is>
          <t>Completed records</t>
        </is>
      </c>
      <c r="B8" s="7">
        <f>COUNTIFS('Change History'!$A$5:$A$104,"&lt;&gt;",'Change History'!$K$5:$K$104,"Completed")</f>
        <v/>
      </c>
      <c r="D8" s="8">
        <f>Assumptions!D7</f>
        <v/>
      </c>
      <c r="E8" s="7">
        <f>COUNTIF('Change History'!$K$5:$K$104,D8)</f>
        <v/>
      </c>
    </row>
    <row r="9">
      <c r="A9" s="9" t="inlineStr">
        <is>
          <t>Records needing human review</t>
        </is>
      </c>
      <c r="B9" s="10">
        <f>COUNTIFS('Change History'!$A$5:$A$104,"&lt;&gt;",'Change History'!$N$5:$N$104,"&lt;&gt;")</f>
        <v/>
      </c>
      <c r="D9" s="11">
        <f>Assumptions!D8</f>
        <v/>
      </c>
      <c r="E9" s="10">
        <f>COUNTIF('Change History'!$K$5:$K$104,D9)</f>
        <v/>
      </c>
    </row>
    <row r="10">
      <c r="A10" s="6" t="inlineStr">
        <is>
          <t>Net premium change</t>
        </is>
      </c>
      <c r="B10" s="12">
        <f>SUM('Change History'!$I$5:$I$104)</f>
        <v/>
      </c>
      <c r="D10" s="8">
        <f>Assumptions!D9</f>
        <v/>
      </c>
      <c r="E10" s="7">
        <f>COUNTIF('Change History'!$K$5:$K$104,D10)</f>
        <v/>
      </c>
    </row>
    <row r="11">
      <c r="A11" s="9" t="inlineStr">
        <is>
          <t>Average completed turnaround days</t>
        </is>
      </c>
      <c r="B11" s="13">
        <f>IFERROR(AVERAGEIF('Change History'!$K$5:$K$104,"Completed",'Change History'!$M$5:$M$104),"")</f>
        <v/>
      </c>
      <c r="D11" s="11">
        <f>Assumptions!D10</f>
        <v/>
      </c>
      <c r="E11" s="10">
        <f>COUNTIF('Change History'!$K$5:$K$104,D11)</f>
        <v/>
      </c>
    </row>
    <row r="12">
      <c r="A12" s="6" t="inlineStr">
        <is>
          <t>Records without a transaction reference</t>
        </is>
      </c>
      <c r="B12" s="7">
        <f>COUNTIFS('Change History'!$A$5:$A$104,"&lt;&gt;",'Change History'!$H$5:$H$104,"")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9" customWidth="1" min="3" max="3"/>
    <col width="14" customWidth="1" min="4" max="4"/>
    <col width="14" customWidth="1" min="5" max="5"/>
    <col width="22" customWidth="1" min="6" max="6"/>
    <col width="43" customWidth="1" min="7" max="7"/>
    <col width="21" customWidth="1" min="8" max="8"/>
    <col width="16" customWidth="1" min="9" max="9"/>
    <col width="18" customWidth="1" min="10" max="10"/>
    <col width="18" customWidth="1" min="11" max="11"/>
    <col width="15" customWidth="1" min="12" max="12"/>
    <col width="13" customWidth="1" min="13" max="13"/>
    <col width="25" customWidth="1" min="14" max="14"/>
  </cols>
  <sheetData>
    <row r="1" ht="28" customHeight="1">
      <c r="A1" s="1" t="inlineStr">
        <is>
          <t>Insurance Policy Change History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3" t="n"/>
    </row>
    <row r="2" ht="32" customHeight="1">
      <c r="A2" s="2" t="inlineStr">
        <is>
          <t>Enter one administrative servicing event per row. Yellow cells are editable; alerts are prompts for human review and do not indicate carrier or official status.</t>
        </is>
      </c>
    </row>
    <row r="3"/>
    <row r="4" ht="32" customHeight="1">
      <c r="A4" s="14" t="inlineStr">
        <is>
          <t>Change ID</t>
        </is>
      </c>
      <c r="B4" s="14" t="inlineStr">
        <is>
          <t>Policy Reference</t>
        </is>
      </c>
      <c r="C4" s="14" t="inlineStr">
        <is>
          <t>Fictional Account</t>
        </is>
      </c>
      <c r="D4" s="14" t="inlineStr">
        <is>
          <t>Effective Date</t>
        </is>
      </c>
      <c r="E4" s="14" t="inlineStr">
        <is>
          <t>Request Date</t>
        </is>
      </c>
      <c r="F4" s="14" t="inlineStr">
        <is>
          <t>Change Type</t>
        </is>
      </c>
      <c r="G4" s="14" t="inlineStr">
        <is>
          <t>Change Description</t>
        </is>
      </c>
      <c r="H4" s="14" t="inlineStr">
        <is>
          <t>Transaction Reference</t>
        </is>
      </c>
      <c r="I4" s="14" t="inlineStr">
        <is>
          <t>Premium Change</t>
        </is>
      </c>
      <c r="J4" s="14" t="inlineStr">
        <is>
          <t>Owner</t>
        </is>
      </c>
      <c r="K4" s="14" t="inlineStr">
        <is>
          <t>Status</t>
        </is>
      </c>
      <c r="L4" s="14" t="inlineStr">
        <is>
          <t>Completed Date</t>
        </is>
      </c>
      <c r="M4" s="14" t="inlineStr">
        <is>
          <t>Elapsed Days</t>
        </is>
      </c>
      <c r="N4" s="14" t="inlineStr">
        <is>
          <t>Review Alert</t>
        </is>
      </c>
    </row>
    <row r="5" ht="30" customHeight="1">
      <c r="A5" s="15" t="inlineStr">
        <is>
          <t>CHG-FIC-0001</t>
        </is>
      </c>
      <c r="B5" s="15" t="inlineStr">
        <is>
          <t>FIC-GL-1010</t>
        </is>
      </c>
      <c r="C5" s="15" t="inlineStr">
        <is>
          <t>Fictional Red Maple Repair LLC</t>
        </is>
      </c>
      <c r="D5" s="16" t="n">
        <v>46157</v>
      </c>
      <c r="E5" s="16" t="n">
        <v>46153</v>
      </c>
      <c r="F5" s="15" t="inlineStr">
        <is>
          <t>Other Service Change</t>
        </is>
      </c>
      <c r="G5" s="15" t="inlineStr">
        <is>
          <t>Record the requested classification description correction.</t>
        </is>
      </c>
      <c r="H5" s="15" t="inlineStr">
        <is>
          <t>TXN-FIC-6001</t>
        </is>
      </c>
      <c r="I5" s="17" t="n">
        <v>75</v>
      </c>
      <c r="J5" s="15" t="inlineStr">
        <is>
          <t>Avery Example</t>
        </is>
      </c>
      <c r="K5" s="18" t="inlineStr">
        <is>
          <t>Completed</t>
        </is>
      </c>
      <c r="L5" s="16" t="n">
        <v>46157</v>
      </c>
      <c r="M5" s="19">
        <f>IF(A5="","",IF(E5="","",IFERROR(IF(L5&lt;&gt;"",L5-E5,TODAY()-E5),"")))</f>
        <v/>
      </c>
      <c r="N5" s="11">
        <f>IF(A5="","",IF(B5="","Policy reference needed",IF(E5="","Request date needed",IF(K5="","Status needed",IFERROR(IF(OR(E5&gt;TODAY(),AND(L5&lt;&gt;"",L5&lt;E5)),"Check dates",IF(AND(VLOOKUP(K5,Assumptions!$D$5:$E$10,2,FALSE)="Yes",L5=""),"Completion date needed",IF(AND(VLOOKUP(K5,Assumptions!$D$5:$E$10,2,FALSE)="No",L5&lt;&gt;""),"Check status/date",IF(AND(I5&lt;&gt;"",ABS(I5)&gt;=Assumptions!$B$6),"Review premium change",IF(AND(VLOOKUP(K5,Assumptions!$D$5:$E$10,2,FALSE)="No",M5&gt;Assumptions!$B$5),"Human follow-up",""))))),"Check status")))))</f>
        <v/>
      </c>
    </row>
    <row r="6" ht="30" customHeight="1">
      <c r="A6" s="15" t="inlineStr">
        <is>
          <t>CHG-FIC-0002</t>
        </is>
      </c>
      <c r="B6" s="15" t="inlineStr">
        <is>
          <t>FIC-BOP-1001</t>
        </is>
      </c>
      <c r="C6" s="15" t="inlineStr">
        <is>
          <t>Fictional Harbor Studio LLC</t>
        </is>
      </c>
      <c r="D6" s="16" t="n">
        <v>46183</v>
      </c>
      <c r="E6" s="16" t="n">
        <v>46175</v>
      </c>
      <c r="F6" s="15" t="inlineStr">
        <is>
          <t>Address Update</t>
        </is>
      </c>
      <c r="G6" s="15" t="inlineStr">
        <is>
          <t>Correct the mailing address from the submitted service request.</t>
        </is>
      </c>
      <c r="H6" s="15" t="inlineStr">
        <is>
          <t>TXN-FIC-6002</t>
        </is>
      </c>
      <c r="I6" s="17" t="n">
        <v>0</v>
      </c>
      <c r="J6" s="15" t="inlineStr">
        <is>
          <t>Jordan Sample</t>
        </is>
      </c>
      <c r="K6" s="18" t="inlineStr">
        <is>
          <t>Completed</t>
        </is>
      </c>
      <c r="L6" s="16" t="n">
        <v>46176</v>
      </c>
      <c r="M6" s="20">
        <f>IF(A6="","",IF(E6="","",IFERROR(IF(L6&lt;&gt;"",L6-E6,TODAY()-E6),"")))</f>
        <v/>
      </c>
      <c r="N6" s="8">
        <f>IF(A6="","",IF(B6="","Policy reference needed",IF(E6="","Request date needed",IF(K6="","Status needed",IFERROR(IF(OR(E6&gt;TODAY(),AND(L6&lt;&gt;"",L6&lt;E6)),"Check dates",IF(AND(VLOOKUP(K6,Assumptions!$D$5:$E$10,2,FALSE)="Yes",L6=""),"Completion date needed",IF(AND(VLOOKUP(K6,Assumptions!$D$5:$E$10,2,FALSE)="No",L6&lt;&gt;""),"Check status/date",IF(AND(I6&lt;&gt;"",ABS(I6)&gt;=Assumptions!$B$6),"Review premium change",IF(AND(VLOOKUP(K6,Assumptions!$D$5:$E$10,2,FALSE)="No",M6&gt;Assumptions!$B$5),"Human follow-up",""))))),"Check status")))))</f>
        <v/>
      </c>
    </row>
    <row r="7" ht="30" customHeight="1">
      <c r="A7" s="15" t="inlineStr">
        <is>
          <t>CHG-FIC-0003</t>
        </is>
      </c>
      <c r="B7" s="15" t="inlineStr">
        <is>
          <t>FIC-AUTO-1002</t>
        </is>
      </c>
      <c r="C7" s="15" t="inlineStr">
        <is>
          <t>Sample Comet Delivery LLC</t>
        </is>
      </c>
      <c r="D7" s="16" t="n">
        <v>46188</v>
      </c>
      <c r="E7" s="16" t="n">
        <v>46185</v>
      </c>
      <c r="F7" s="15" t="inlineStr">
        <is>
          <t>Vehicle Add/Remove</t>
        </is>
      </c>
      <c r="G7" s="15" t="inlineStr">
        <is>
          <t>Record the requested addition of a fictional delivery van.</t>
        </is>
      </c>
      <c r="H7" s="15" t="inlineStr">
        <is>
          <t>TXN-FIC-6003</t>
        </is>
      </c>
      <c r="I7" s="17" t="n">
        <v>425.5</v>
      </c>
      <c r="J7" s="15" t="inlineStr">
        <is>
          <t>Morgan Fiction</t>
        </is>
      </c>
      <c r="K7" s="18" t="inlineStr">
        <is>
          <t>Completed</t>
        </is>
      </c>
      <c r="L7" s="16" t="n">
        <v>46187</v>
      </c>
      <c r="M7" s="19">
        <f>IF(A7="","",IF(E7="","",IFERROR(IF(L7&lt;&gt;"",L7-E7,TODAY()-E7),"")))</f>
        <v/>
      </c>
      <c r="N7" s="11">
        <f>IF(A7="","",IF(B7="","Policy reference needed",IF(E7="","Request date needed",IF(K7="","Status needed",IFERROR(IF(OR(E7&gt;TODAY(),AND(L7&lt;&gt;"",L7&lt;E7)),"Check dates",IF(AND(VLOOKUP(K7,Assumptions!$D$5:$E$10,2,FALSE)="Yes",L7=""),"Completion date needed",IF(AND(VLOOKUP(K7,Assumptions!$D$5:$E$10,2,FALSE)="No",L7&lt;&gt;""),"Check status/date",IF(AND(I7&lt;&gt;"",ABS(I7)&gt;=Assumptions!$B$6),"Review premium change",IF(AND(VLOOKUP(K7,Assumptions!$D$5:$E$10,2,FALSE)="No",M7&gt;Assumptions!$B$5),"Human follow-up",""))))),"Check status")))))</f>
        <v/>
      </c>
    </row>
    <row r="8" ht="30" customHeight="1">
      <c r="A8" s="15" t="inlineStr">
        <is>
          <t>CHG-FIC-0004</t>
        </is>
      </c>
      <c r="B8" s="15" t="inlineStr">
        <is>
          <t>FIC-AUTO-1003</t>
        </is>
      </c>
      <c r="C8" s="15" t="inlineStr">
        <is>
          <t>Imaginary Pine Workshop LLC</t>
        </is>
      </c>
      <c r="D8" s="16" t="n">
        <v>46213</v>
      </c>
      <c r="E8" s="16" t="n">
        <v>46204</v>
      </c>
      <c r="F8" s="15" t="inlineStr">
        <is>
          <t>Driver Change</t>
        </is>
      </c>
      <c r="G8" s="15" t="inlineStr">
        <is>
          <t>Record removal of a fictional listed driver as requested.</t>
        </is>
      </c>
      <c r="H8" s="15" t="inlineStr">
        <is>
          <t>TXN-FIC-6004</t>
        </is>
      </c>
      <c r="I8" s="17" t="n">
        <v>-185.25</v>
      </c>
      <c r="J8" s="15" t="inlineStr">
        <is>
          <t>Taylor Example</t>
        </is>
      </c>
      <c r="K8" s="18" t="inlineStr">
        <is>
          <t>Completed</t>
        </is>
      </c>
      <c r="L8" s="16" t="n">
        <v>46212</v>
      </c>
      <c r="M8" s="20">
        <f>IF(A8="","",IF(E8="","",IFERROR(IF(L8&lt;&gt;"",L8-E8,TODAY()-E8),"")))</f>
        <v/>
      </c>
      <c r="N8" s="8">
        <f>IF(A8="","",IF(B8="","Policy reference needed",IF(E8="","Request date needed",IF(K8="","Status needed",IFERROR(IF(OR(E8&gt;TODAY(),AND(L8&lt;&gt;"",L8&lt;E8)),"Check dates",IF(AND(VLOOKUP(K8,Assumptions!$D$5:$E$10,2,FALSE)="Yes",L8=""),"Completion date needed",IF(AND(VLOOKUP(K8,Assumptions!$D$5:$E$10,2,FALSE)="No",L8&lt;&gt;""),"Check status/date",IF(AND(I8&lt;&gt;"",ABS(I8)&gt;=Assumptions!$B$6),"Review premium change",IF(AND(VLOOKUP(K8,Assumptions!$D$5:$E$10,2,FALSE)="No",M8&gt;Assumptions!$B$5),"Human follow-up",""))))),"Check status")))))</f>
        <v/>
      </c>
    </row>
    <row r="9" ht="30" customHeight="1">
      <c r="A9" s="15" t="inlineStr">
        <is>
          <t>CHG-FIC-0005</t>
        </is>
      </c>
      <c r="B9" s="15" t="inlineStr">
        <is>
          <t>FIC-BOP-1004</t>
        </is>
      </c>
      <c r="C9" s="15" t="inlineStr">
        <is>
          <t>Fictional Lantern Bakery LLC</t>
        </is>
      </c>
      <c r="D9" s="16" t="n">
        <v>46235</v>
      </c>
      <c r="E9" s="16" t="n">
        <v>46223</v>
      </c>
      <c r="F9" s="15" t="inlineStr">
        <is>
          <t>Cancellation Request</t>
        </is>
      </c>
      <c r="G9" s="15" t="inlineStr">
        <is>
          <t>Document the fictional account's withdrawn cancellation request.</t>
        </is>
      </c>
      <c r="H9" s="15" t="inlineStr">
        <is>
          <t>TXN-FIC-6005</t>
        </is>
      </c>
      <c r="I9" s="17" t="n">
        <v>0</v>
      </c>
      <c r="J9" s="15" t="inlineStr">
        <is>
          <t>Avery Example</t>
        </is>
      </c>
      <c r="K9" s="18" t="inlineStr">
        <is>
          <t>Withdrawn</t>
        </is>
      </c>
      <c r="L9" s="16" t="n">
        <v>46225</v>
      </c>
      <c r="M9" s="19">
        <f>IF(A9="","",IF(E9="","",IFERROR(IF(L9&lt;&gt;"",L9-E9,TODAY()-E9),"")))</f>
        <v/>
      </c>
      <c r="N9" s="11">
        <f>IF(A9="","",IF(B9="","Policy reference needed",IF(E9="","Request date needed",IF(K9="","Status needed",IFERROR(IF(OR(E9&gt;TODAY(),AND(L9&lt;&gt;"",L9&lt;E9)),"Check dates",IF(AND(VLOOKUP(K9,Assumptions!$D$5:$E$10,2,FALSE)="Yes",L9=""),"Completion date needed",IF(AND(VLOOKUP(K9,Assumptions!$D$5:$E$10,2,FALSE)="No",L9&lt;&gt;""),"Check status/date",IF(AND(I9&lt;&gt;"",ABS(I9)&gt;=Assumptions!$B$6),"Review premium change",IF(AND(VLOOKUP(K9,Assumptions!$D$5:$E$10,2,FALSE)="No",M9&gt;Assumptions!$B$5),"Human follow-up",""))))),"Check status")))))</f>
        <v/>
      </c>
    </row>
    <row r="10" ht="30" customHeight="1">
      <c r="A10" s="15" t="inlineStr">
        <is>
          <t>CHG-FIC-0006</t>
        </is>
      </c>
      <c r="B10" s="15" t="inlineStr">
        <is>
          <t>FIC-BOP-1001</t>
        </is>
      </c>
      <c r="C10" s="15" t="inlineStr">
        <is>
          <t>Fictional Harbor Studio LLC</t>
        </is>
      </c>
      <c r="D10" s="16" t="n">
        <v>46244</v>
      </c>
      <c r="E10" s="16" t="n">
        <v>46238</v>
      </c>
      <c r="F10" s="15" t="inlineStr">
        <is>
          <t>Coverage Limit Change</t>
        </is>
      </c>
      <c r="G10" s="15" t="inlineStr">
        <is>
          <t>Record the requested equipment limit transaction without recommendation.</t>
        </is>
      </c>
      <c r="H10" s="15" t="inlineStr">
        <is>
          <t>TXN-FIC-6006</t>
        </is>
      </c>
      <c r="I10" s="17" t="n">
        <v>-1000</v>
      </c>
      <c r="J10" s="15" t="inlineStr">
        <is>
          <t>Jordan Sample</t>
        </is>
      </c>
      <c r="K10" s="18" t="inlineStr">
        <is>
          <t>Completed</t>
        </is>
      </c>
      <c r="L10" s="16" t="n">
        <v>46239</v>
      </c>
      <c r="M10" s="20">
        <f>IF(A10="","",IF(E10="","",IFERROR(IF(L10&lt;&gt;"",L10-E10,TODAY()-E10),"")))</f>
        <v/>
      </c>
      <c r="N10" s="8">
        <f>IF(A10="","",IF(B10="","Policy reference needed",IF(E10="","Request date needed",IF(K10="","Status needed",IFERROR(IF(OR(E10&gt;TODAY(),AND(L10&lt;&gt;"",L10&lt;E10)),"Check dates",IF(AND(VLOOKUP(K10,Assumptions!$D$5:$E$10,2,FALSE)="Yes",L10=""),"Completion date needed",IF(AND(VLOOKUP(K10,Assumptions!$D$5:$E$10,2,FALSE)="No",L10&lt;&gt;""),"Check status/date",IF(AND(I10&lt;&gt;"",ABS(I10)&gt;=Assumptions!$B$6),"Review premium change",IF(AND(VLOOKUP(K10,Assumptions!$D$5:$E$10,2,FALSE)="No",M10&gt;Assumptions!$B$5),"Human follow-up",""))))),"Check status")))))</f>
        <v/>
      </c>
    </row>
    <row r="11" ht="30" customHeight="1">
      <c r="A11" s="15" t="inlineStr">
        <is>
          <t>CHG-FIC-0007</t>
        </is>
      </c>
      <c r="B11" s="15" t="inlineStr">
        <is>
          <t>FIC-PKG-1005</t>
        </is>
      </c>
      <c r="C11" s="15" t="inlineStr">
        <is>
          <t>Sample Nimbus Rentals LLC</t>
        </is>
      </c>
      <c r="D11" s="16" t="n">
        <v>46266</v>
      </c>
      <c r="E11" s="16" t="n">
        <v>46259</v>
      </c>
      <c r="F11" s="15" t="inlineStr">
        <is>
          <t>Mortgagee/Loss Payee</t>
        </is>
      </c>
      <c r="G11" s="15" t="inlineStr">
        <is>
          <t>Await requested fictional loss payee details from the account.</t>
        </is>
      </c>
      <c r="H11" s="15" t="inlineStr"/>
      <c r="I11" s="17" t="n"/>
      <c r="J11" s="15" t="inlineStr">
        <is>
          <t>Morgan Fiction</t>
        </is>
      </c>
      <c r="K11" s="18" t="inlineStr">
        <is>
          <t>Awaiting Client</t>
        </is>
      </c>
      <c r="L11" s="16" t="n"/>
      <c r="M11" s="19">
        <f>IF(A11="","",IF(E11="","",IFERROR(IF(L11&lt;&gt;"",L11-E11,TODAY()-E11),"")))</f>
        <v/>
      </c>
      <c r="N11" s="11">
        <f>IF(A11="","",IF(B11="","Policy reference needed",IF(E11="","Request date needed",IF(K11="","Status needed",IFERROR(IF(OR(E11&gt;TODAY(),AND(L11&lt;&gt;"",L11&lt;E11)),"Check dates",IF(AND(VLOOKUP(K11,Assumptions!$D$5:$E$10,2,FALSE)="Yes",L11=""),"Completion date needed",IF(AND(VLOOKUP(K11,Assumptions!$D$5:$E$10,2,FALSE)="No",L11&lt;&gt;""),"Check status/date",IF(AND(I11&lt;&gt;"",ABS(I11)&gt;=Assumptions!$B$6),"Review premium change",IF(AND(VLOOKUP(K11,Assumptions!$D$5:$E$10,2,FALSE)="No",M11&gt;Assumptions!$B$5),"Human follow-up",""))))),"Check status")))))</f>
        <v/>
      </c>
    </row>
    <row r="12" ht="30" customHeight="1">
      <c r="A12" s="15" t="inlineStr">
        <is>
          <t>CHG-FIC-0008</t>
        </is>
      </c>
      <c r="B12" s="15" t="inlineStr">
        <is>
          <t>FIC-PKG-1006</t>
        </is>
      </c>
      <c r="C12" s="15" t="inlineStr">
        <is>
          <t>Imaginary Copper Kite LLC</t>
        </is>
      </c>
      <c r="D12" s="16" t="n">
        <v>46270</v>
      </c>
      <c r="E12" s="16" t="n">
        <v>46262</v>
      </c>
      <c r="F12" s="15" t="inlineStr">
        <is>
          <t>Location Change</t>
        </is>
      </c>
      <c r="G12" s="15" t="inlineStr">
        <is>
          <t>Record the submitted fictional location change for servicing review.</t>
        </is>
      </c>
      <c r="H12" s="15" t="inlineStr">
        <is>
          <t>SUB-FIC-6008</t>
        </is>
      </c>
      <c r="I12" s="17" t="n">
        <v>1350</v>
      </c>
      <c r="J12" s="15" t="inlineStr">
        <is>
          <t>Taylor Example</t>
        </is>
      </c>
      <c r="K12" s="18" t="inlineStr">
        <is>
          <t>Awaiting Carrier</t>
        </is>
      </c>
      <c r="L12" s="16" t="n"/>
      <c r="M12" s="20">
        <f>IF(A12="","",IF(E12="","",IFERROR(IF(L12&lt;&gt;"",L12-E12,TODAY()-E12),"")))</f>
        <v/>
      </c>
      <c r="N12" s="8">
        <f>IF(A12="","",IF(B12="","Policy reference needed",IF(E12="","Request date needed",IF(K12="","Status needed",IFERROR(IF(OR(E12&gt;TODAY(),AND(L12&lt;&gt;"",L12&lt;E12)),"Check dates",IF(AND(VLOOKUP(K12,Assumptions!$D$5:$E$10,2,FALSE)="Yes",L12=""),"Completion date needed",IF(AND(VLOOKUP(K12,Assumptions!$D$5:$E$10,2,FALSE)="No",L12&lt;&gt;""),"Check status/date",IF(AND(I12&lt;&gt;"",ABS(I12)&gt;=Assumptions!$B$6),"Review premium change",IF(AND(VLOOKUP(K12,Assumptions!$D$5:$E$10,2,FALSE)="No",M12&gt;Assumptions!$B$5),"Human follow-up",""))))),"Check status")))))</f>
        <v/>
      </c>
    </row>
    <row r="13" ht="30" customHeight="1">
      <c r="A13" s="15" t="inlineStr">
        <is>
          <t>CHG-FIC-0009</t>
        </is>
      </c>
      <c r="B13" s="15" t="inlineStr">
        <is>
          <t>FIC-BOP-1007</t>
        </is>
      </c>
      <c r="C13" s="15" t="inlineStr">
        <is>
          <t>Fictional Blue Acorn LLC</t>
        </is>
      </c>
      <c r="D13" s="16" t="n">
        <v>46277</v>
      </c>
      <c r="E13" s="16" t="n">
        <v>46273</v>
      </c>
      <c r="F13" s="15" t="inlineStr">
        <is>
          <t>Reinstatement Request</t>
        </is>
      </c>
      <c r="G13" s="15" t="inlineStr">
        <is>
          <t>Document the fictional reinstatement servicing request.</t>
        </is>
      </c>
      <c r="H13" s="15" t="inlineStr">
        <is>
          <t>REQ-FIC-6009</t>
        </is>
      </c>
      <c r="I13" s="17" t="n"/>
      <c r="J13" s="15" t="inlineStr">
        <is>
          <t>Avery Example</t>
        </is>
      </c>
      <c r="K13" s="18" t="inlineStr">
        <is>
          <t>In Review</t>
        </is>
      </c>
      <c r="L13" s="16" t="n"/>
      <c r="M13" s="19">
        <f>IF(A13="","",IF(E13="","",IFERROR(IF(L13&lt;&gt;"",L13-E13,TODAY()-E13),"")))</f>
        <v/>
      </c>
      <c r="N13" s="11">
        <f>IF(A13="","",IF(B13="","Policy reference needed",IF(E13="","Request date needed",IF(K13="","Status needed",IFERROR(IF(OR(E13&gt;TODAY(),AND(L13&lt;&gt;"",L13&lt;E13)),"Check dates",IF(AND(VLOOKUP(K13,Assumptions!$D$5:$E$10,2,FALSE)="Yes",L13=""),"Completion date needed",IF(AND(VLOOKUP(K13,Assumptions!$D$5:$E$10,2,FALSE)="No",L13&lt;&gt;""),"Check status/date",IF(AND(I13&lt;&gt;"",ABS(I13)&gt;=Assumptions!$B$6),"Review premium change",IF(AND(VLOOKUP(K13,Assumptions!$D$5:$E$10,2,FALSE)="No",M13&gt;Assumptions!$B$5),"Human follow-up",""))))),"Check status")))))</f>
        <v/>
      </c>
    </row>
    <row r="14" ht="30" customHeight="1">
      <c r="A14" s="15" t="inlineStr">
        <is>
          <t>CHG-FIC-0010</t>
        </is>
      </c>
      <c r="B14" s="15" t="inlineStr">
        <is>
          <t>FIC-AUTO-1008</t>
        </is>
      </c>
      <c r="C14" s="15" t="inlineStr">
        <is>
          <t>Sample Moonbeam Books LLC</t>
        </is>
      </c>
      <c r="D14" s="16" t="n">
        <v>46280</v>
      </c>
      <c r="E14" s="16" t="n">
        <v>46275</v>
      </c>
      <c r="F14" s="15" t="inlineStr">
        <is>
          <t>Vehicle Add/Remove</t>
        </is>
      </c>
      <c r="G14" s="15" t="inlineStr">
        <is>
          <t>Record the requested replacement of a fictional company vehicle.</t>
        </is>
      </c>
      <c r="H14" s="15" t="inlineStr">
        <is>
          <t>REQ-FIC-6010</t>
        </is>
      </c>
      <c r="I14" s="17" t="n">
        <v>240</v>
      </c>
      <c r="J14" s="15" t="inlineStr">
        <is>
          <t>Jordan Sample</t>
        </is>
      </c>
      <c r="K14" s="18" t="inlineStr">
        <is>
          <t>Requested</t>
        </is>
      </c>
      <c r="L14" s="16" t="n"/>
      <c r="M14" s="20">
        <f>IF(A14="","",IF(E14="","",IFERROR(IF(L14&lt;&gt;"",L14-E14,TODAY()-E14),"")))</f>
        <v/>
      </c>
      <c r="N14" s="8">
        <f>IF(A14="","",IF(B14="","Policy reference needed",IF(E14="","Request date needed",IF(K14="","Status needed",IFERROR(IF(OR(E14&gt;TODAY(),AND(L14&lt;&gt;"",L14&lt;E14)),"Check dates",IF(AND(VLOOKUP(K14,Assumptions!$D$5:$E$10,2,FALSE)="Yes",L14=""),"Completion date needed",IF(AND(VLOOKUP(K14,Assumptions!$D$5:$E$10,2,FALSE)="No",L14&lt;&gt;""),"Check status/date",IF(AND(I14&lt;&gt;"",ABS(I14)&gt;=Assumptions!$B$6),"Review premium change",IF(AND(VLOOKUP(K14,Assumptions!$D$5:$E$10,2,FALSE)="No",M14&gt;Assumptions!$B$5),"Human follow-up",""))))),"Check status")))))</f>
        <v/>
      </c>
    </row>
    <row r="15" ht="21" customHeight="1">
      <c r="A15" s="15" t="n"/>
      <c r="B15" s="15" t="n"/>
      <c r="C15" s="15" t="n"/>
      <c r="D15" s="16" t="n"/>
      <c r="E15" s="16" t="n"/>
      <c r="F15" s="15" t="n"/>
      <c r="G15" s="15" t="n"/>
      <c r="H15" s="15" t="n"/>
      <c r="I15" s="17" t="n"/>
      <c r="J15" s="15" t="n"/>
      <c r="K15" s="18" t="n"/>
      <c r="L15" s="16" t="n"/>
      <c r="M15" s="19">
        <f>IF(A15="","",IF(E15="","",IFERROR(IF(L15&lt;&gt;"",L15-E15,TODAY()-E15),"")))</f>
        <v/>
      </c>
      <c r="N15" s="11">
        <f>IF(A15="","",IF(B15="","Policy reference needed",IF(E15="","Request date needed",IF(K15="","Status needed",IFERROR(IF(OR(E15&gt;TODAY(),AND(L15&lt;&gt;"",L15&lt;E15)),"Check dates",IF(AND(VLOOKUP(K15,Assumptions!$D$5:$E$10,2,FALSE)="Yes",L15=""),"Completion date needed",IF(AND(VLOOKUP(K15,Assumptions!$D$5:$E$10,2,FALSE)="No",L15&lt;&gt;""),"Check status/date",IF(AND(I15&lt;&gt;"",ABS(I15)&gt;=Assumptions!$B$6),"Review premium change",IF(AND(VLOOKUP(K15,Assumptions!$D$5:$E$10,2,FALSE)="No",M15&gt;Assumptions!$B$5),"Human follow-up",""))))),"Check status")))))</f>
        <v/>
      </c>
    </row>
    <row r="16" ht="21" customHeight="1">
      <c r="A16" s="15" t="n"/>
      <c r="B16" s="15" t="n"/>
      <c r="C16" s="15" t="n"/>
      <c r="D16" s="16" t="n"/>
      <c r="E16" s="16" t="n"/>
      <c r="F16" s="15" t="n"/>
      <c r="G16" s="15" t="n"/>
      <c r="H16" s="15" t="n"/>
      <c r="I16" s="17" t="n"/>
      <c r="J16" s="15" t="n"/>
      <c r="K16" s="18" t="n"/>
      <c r="L16" s="16" t="n"/>
      <c r="M16" s="20">
        <f>IF(A16="","",IF(E16="","",IFERROR(IF(L16&lt;&gt;"",L16-E16,TODAY()-E16),"")))</f>
        <v/>
      </c>
      <c r="N16" s="8">
        <f>IF(A16="","",IF(B16="","Policy reference needed",IF(E16="","Request date needed",IF(K16="","Status needed",IFERROR(IF(OR(E16&gt;TODAY(),AND(L16&lt;&gt;"",L16&lt;E16)),"Check dates",IF(AND(VLOOKUP(K16,Assumptions!$D$5:$E$10,2,FALSE)="Yes",L16=""),"Completion date needed",IF(AND(VLOOKUP(K16,Assumptions!$D$5:$E$10,2,FALSE)="No",L16&lt;&gt;""),"Check status/date",IF(AND(I16&lt;&gt;"",ABS(I16)&gt;=Assumptions!$B$6),"Review premium change",IF(AND(VLOOKUP(K16,Assumptions!$D$5:$E$10,2,FALSE)="No",M16&gt;Assumptions!$B$5),"Human follow-up",""))))),"Check status")))))</f>
        <v/>
      </c>
    </row>
    <row r="17" ht="21" customHeight="1">
      <c r="A17" s="15" t="n"/>
      <c r="B17" s="15" t="n"/>
      <c r="C17" s="15" t="n"/>
      <c r="D17" s="16" t="n"/>
      <c r="E17" s="16" t="n"/>
      <c r="F17" s="15" t="n"/>
      <c r="G17" s="15" t="n"/>
      <c r="H17" s="15" t="n"/>
      <c r="I17" s="17" t="n"/>
      <c r="J17" s="15" t="n"/>
      <c r="K17" s="18" t="n"/>
      <c r="L17" s="16" t="n"/>
      <c r="M17" s="19">
        <f>IF(A17="","",IF(E17="","",IFERROR(IF(L17&lt;&gt;"",L17-E17,TODAY()-E17),"")))</f>
        <v/>
      </c>
      <c r="N17" s="11">
        <f>IF(A17="","",IF(B17="","Policy reference needed",IF(E17="","Request date needed",IF(K17="","Status needed",IFERROR(IF(OR(E17&gt;TODAY(),AND(L17&lt;&gt;"",L17&lt;E17)),"Check dates",IF(AND(VLOOKUP(K17,Assumptions!$D$5:$E$10,2,FALSE)="Yes",L17=""),"Completion date needed",IF(AND(VLOOKUP(K17,Assumptions!$D$5:$E$10,2,FALSE)="No",L17&lt;&gt;""),"Check status/date",IF(AND(I17&lt;&gt;"",ABS(I17)&gt;=Assumptions!$B$6),"Review premium change",IF(AND(VLOOKUP(K17,Assumptions!$D$5:$E$10,2,FALSE)="No",M17&gt;Assumptions!$B$5),"Human follow-up",""))))),"Check status")))))</f>
        <v/>
      </c>
    </row>
    <row r="18" ht="21" customHeight="1">
      <c r="A18" s="15" t="n"/>
      <c r="B18" s="15" t="n"/>
      <c r="C18" s="15" t="n"/>
      <c r="D18" s="16" t="n"/>
      <c r="E18" s="16" t="n"/>
      <c r="F18" s="15" t="n"/>
      <c r="G18" s="15" t="n"/>
      <c r="H18" s="15" t="n"/>
      <c r="I18" s="17" t="n"/>
      <c r="J18" s="15" t="n"/>
      <c r="K18" s="18" t="n"/>
      <c r="L18" s="16" t="n"/>
      <c r="M18" s="20">
        <f>IF(A18="","",IF(E18="","",IFERROR(IF(L18&lt;&gt;"",L18-E18,TODAY()-E18),"")))</f>
        <v/>
      </c>
      <c r="N18" s="8">
        <f>IF(A18="","",IF(B18="","Policy reference needed",IF(E18="","Request date needed",IF(K18="","Status needed",IFERROR(IF(OR(E18&gt;TODAY(),AND(L18&lt;&gt;"",L18&lt;E18)),"Check dates",IF(AND(VLOOKUP(K18,Assumptions!$D$5:$E$10,2,FALSE)="Yes",L18=""),"Completion date needed",IF(AND(VLOOKUP(K18,Assumptions!$D$5:$E$10,2,FALSE)="No",L18&lt;&gt;""),"Check status/date",IF(AND(I18&lt;&gt;"",ABS(I18)&gt;=Assumptions!$B$6),"Review premium change",IF(AND(VLOOKUP(K18,Assumptions!$D$5:$E$10,2,FALSE)="No",M18&gt;Assumptions!$B$5),"Human follow-up",""))))),"Check status")))))</f>
        <v/>
      </c>
    </row>
    <row r="19" ht="21" customHeight="1">
      <c r="A19" s="15" t="n"/>
      <c r="B19" s="15" t="n"/>
      <c r="C19" s="15" t="n"/>
      <c r="D19" s="16" t="n"/>
      <c r="E19" s="16" t="n"/>
      <c r="F19" s="15" t="n"/>
      <c r="G19" s="15" t="n"/>
      <c r="H19" s="15" t="n"/>
      <c r="I19" s="17" t="n"/>
      <c r="J19" s="15" t="n"/>
      <c r="K19" s="18" t="n"/>
      <c r="L19" s="16" t="n"/>
      <c r="M19" s="19">
        <f>IF(A19="","",IF(E19="","",IFERROR(IF(L19&lt;&gt;"",L19-E19,TODAY()-E19),"")))</f>
        <v/>
      </c>
      <c r="N19" s="11">
        <f>IF(A19="","",IF(B19="","Policy reference needed",IF(E19="","Request date needed",IF(K19="","Status needed",IFERROR(IF(OR(E19&gt;TODAY(),AND(L19&lt;&gt;"",L19&lt;E19)),"Check dates",IF(AND(VLOOKUP(K19,Assumptions!$D$5:$E$10,2,FALSE)="Yes",L19=""),"Completion date needed",IF(AND(VLOOKUP(K19,Assumptions!$D$5:$E$10,2,FALSE)="No",L19&lt;&gt;""),"Check status/date",IF(AND(I19&lt;&gt;"",ABS(I19)&gt;=Assumptions!$B$6),"Review premium change",IF(AND(VLOOKUP(K19,Assumptions!$D$5:$E$10,2,FALSE)="No",M19&gt;Assumptions!$B$5),"Human follow-up",""))))),"Check status")))))</f>
        <v/>
      </c>
    </row>
    <row r="20" ht="21" customHeight="1">
      <c r="A20" s="15" t="n"/>
      <c r="B20" s="15" t="n"/>
      <c r="C20" s="15" t="n"/>
      <c r="D20" s="16" t="n"/>
      <c r="E20" s="16" t="n"/>
      <c r="F20" s="15" t="n"/>
      <c r="G20" s="15" t="n"/>
      <c r="H20" s="15" t="n"/>
      <c r="I20" s="17" t="n"/>
      <c r="J20" s="15" t="n"/>
      <c r="K20" s="18" t="n"/>
      <c r="L20" s="16" t="n"/>
      <c r="M20" s="20">
        <f>IF(A20="","",IF(E20="","",IFERROR(IF(L20&lt;&gt;"",L20-E20,TODAY()-E20),"")))</f>
        <v/>
      </c>
      <c r="N20" s="8">
        <f>IF(A20="","",IF(B20="","Policy reference needed",IF(E20="","Request date needed",IF(K20="","Status needed",IFERROR(IF(OR(E20&gt;TODAY(),AND(L20&lt;&gt;"",L20&lt;E20)),"Check dates",IF(AND(VLOOKUP(K20,Assumptions!$D$5:$E$10,2,FALSE)="Yes",L20=""),"Completion date needed",IF(AND(VLOOKUP(K20,Assumptions!$D$5:$E$10,2,FALSE)="No",L20&lt;&gt;""),"Check status/date",IF(AND(I20&lt;&gt;"",ABS(I20)&gt;=Assumptions!$B$6),"Review premium change",IF(AND(VLOOKUP(K20,Assumptions!$D$5:$E$10,2,FALSE)="No",M20&gt;Assumptions!$B$5),"Human follow-up",""))))),"Check status")))))</f>
        <v/>
      </c>
    </row>
    <row r="21" ht="21" customHeight="1">
      <c r="A21" s="15" t="n"/>
      <c r="B21" s="15" t="n"/>
      <c r="C21" s="15" t="n"/>
      <c r="D21" s="16" t="n"/>
      <c r="E21" s="16" t="n"/>
      <c r="F21" s="15" t="n"/>
      <c r="G21" s="15" t="n"/>
      <c r="H21" s="15" t="n"/>
      <c r="I21" s="17" t="n"/>
      <c r="J21" s="15" t="n"/>
      <c r="K21" s="18" t="n"/>
      <c r="L21" s="16" t="n"/>
      <c r="M21" s="19">
        <f>IF(A21="","",IF(E21="","",IFERROR(IF(L21&lt;&gt;"",L21-E21,TODAY()-E21),"")))</f>
        <v/>
      </c>
      <c r="N21" s="11">
        <f>IF(A21="","",IF(B21="","Policy reference needed",IF(E21="","Request date needed",IF(K21="","Status needed",IFERROR(IF(OR(E21&gt;TODAY(),AND(L21&lt;&gt;"",L21&lt;E21)),"Check dates",IF(AND(VLOOKUP(K21,Assumptions!$D$5:$E$10,2,FALSE)="Yes",L21=""),"Completion date needed",IF(AND(VLOOKUP(K21,Assumptions!$D$5:$E$10,2,FALSE)="No",L21&lt;&gt;""),"Check status/date",IF(AND(I21&lt;&gt;"",ABS(I21)&gt;=Assumptions!$B$6),"Review premium change",IF(AND(VLOOKUP(K21,Assumptions!$D$5:$E$10,2,FALSE)="No",M21&gt;Assumptions!$B$5),"Human follow-up",""))))),"Check status")))))</f>
        <v/>
      </c>
    </row>
    <row r="22" ht="21" customHeight="1">
      <c r="A22" s="15" t="n"/>
      <c r="B22" s="15" t="n"/>
      <c r="C22" s="15" t="n"/>
      <c r="D22" s="16" t="n"/>
      <c r="E22" s="16" t="n"/>
      <c r="F22" s="15" t="n"/>
      <c r="G22" s="15" t="n"/>
      <c r="H22" s="15" t="n"/>
      <c r="I22" s="17" t="n"/>
      <c r="J22" s="15" t="n"/>
      <c r="K22" s="18" t="n"/>
      <c r="L22" s="16" t="n"/>
      <c r="M22" s="20">
        <f>IF(A22="","",IF(E22="","",IFERROR(IF(L22&lt;&gt;"",L22-E22,TODAY()-E22),"")))</f>
        <v/>
      </c>
      <c r="N22" s="8">
        <f>IF(A22="","",IF(B22="","Policy reference needed",IF(E22="","Request date needed",IF(K22="","Status needed",IFERROR(IF(OR(E22&gt;TODAY(),AND(L22&lt;&gt;"",L22&lt;E22)),"Check dates",IF(AND(VLOOKUP(K22,Assumptions!$D$5:$E$10,2,FALSE)="Yes",L22=""),"Completion date needed",IF(AND(VLOOKUP(K22,Assumptions!$D$5:$E$10,2,FALSE)="No",L22&lt;&gt;""),"Check status/date",IF(AND(I22&lt;&gt;"",ABS(I22)&gt;=Assumptions!$B$6),"Review premium change",IF(AND(VLOOKUP(K22,Assumptions!$D$5:$E$10,2,FALSE)="No",M22&gt;Assumptions!$B$5),"Human follow-up",""))))),"Check status")))))</f>
        <v/>
      </c>
    </row>
    <row r="23" ht="21" customHeight="1">
      <c r="A23" s="15" t="n"/>
      <c r="B23" s="15" t="n"/>
      <c r="C23" s="15" t="n"/>
      <c r="D23" s="16" t="n"/>
      <c r="E23" s="16" t="n"/>
      <c r="F23" s="15" t="n"/>
      <c r="G23" s="15" t="n"/>
      <c r="H23" s="15" t="n"/>
      <c r="I23" s="17" t="n"/>
      <c r="J23" s="15" t="n"/>
      <c r="K23" s="18" t="n"/>
      <c r="L23" s="16" t="n"/>
      <c r="M23" s="19">
        <f>IF(A23="","",IF(E23="","",IFERROR(IF(L23&lt;&gt;"",L23-E23,TODAY()-E23),"")))</f>
        <v/>
      </c>
      <c r="N23" s="11">
        <f>IF(A23="","",IF(B23="","Policy reference needed",IF(E23="","Request date needed",IF(K23="","Status needed",IFERROR(IF(OR(E23&gt;TODAY(),AND(L23&lt;&gt;"",L23&lt;E23)),"Check dates",IF(AND(VLOOKUP(K23,Assumptions!$D$5:$E$10,2,FALSE)="Yes",L23=""),"Completion date needed",IF(AND(VLOOKUP(K23,Assumptions!$D$5:$E$10,2,FALSE)="No",L23&lt;&gt;""),"Check status/date",IF(AND(I23&lt;&gt;"",ABS(I23)&gt;=Assumptions!$B$6),"Review premium change",IF(AND(VLOOKUP(K23,Assumptions!$D$5:$E$10,2,FALSE)="No",M23&gt;Assumptions!$B$5),"Human follow-up",""))))),"Check status")))))</f>
        <v/>
      </c>
    </row>
    <row r="24" ht="21" customHeight="1">
      <c r="A24" s="15" t="n"/>
      <c r="B24" s="15" t="n"/>
      <c r="C24" s="15" t="n"/>
      <c r="D24" s="16" t="n"/>
      <c r="E24" s="16" t="n"/>
      <c r="F24" s="15" t="n"/>
      <c r="G24" s="15" t="n"/>
      <c r="H24" s="15" t="n"/>
      <c r="I24" s="17" t="n"/>
      <c r="J24" s="15" t="n"/>
      <c r="K24" s="18" t="n"/>
      <c r="L24" s="16" t="n"/>
      <c r="M24" s="20">
        <f>IF(A24="","",IF(E24="","",IFERROR(IF(L24&lt;&gt;"",L24-E24,TODAY()-E24),"")))</f>
        <v/>
      </c>
      <c r="N24" s="8">
        <f>IF(A24="","",IF(B24="","Policy reference needed",IF(E24="","Request date needed",IF(K24="","Status needed",IFERROR(IF(OR(E24&gt;TODAY(),AND(L24&lt;&gt;"",L24&lt;E24)),"Check dates",IF(AND(VLOOKUP(K24,Assumptions!$D$5:$E$10,2,FALSE)="Yes",L24=""),"Completion date needed",IF(AND(VLOOKUP(K24,Assumptions!$D$5:$E$10,2,FALSE)="No",L24&lt;&gt;""),"Check status/date",IF(AND(I24&lt;&gt;"",ABS(I24)&gt;=Assumptions!$B$6),"Review premium change",IF(AND(VLOOKUP(K24,Assumptions!$D$5:$E$10,2,FALSE)="No",M24&gt;Assumptions!$B$5),"Human follow-up",""))))),"Check status")))))</f>
        <v/>
      </c>
    </row>
    <row r="25" ht="21" customHeight="1">
      <c r="A25" s="15" t="n"/>
      <c r="B25" s="15" t="n"/>
      <c r="C25" s="15" t="n"/>
      <c r="D25" s="16" t="n"/>
      <c r="E25" s="16" t="n"/>
      <c r="F25" s="15" t="n"/>
      <c r="G25" s="15" t="n"/>
      <c r="H25" s="15" t="n"/>
      <c r="I25" s="17" t="n"/>
      <c r="J25" s="15" t="n"/>
      <c r="K25" s="18" t="n"/>
      <c r="L25" s="16" t="n"/>
      <c r="M25" s="19">
        <f>IF(A25="","",IF(E25="","",IFERROR(IF(L25&lt;&gt;"",L25-E25,TODAY()-E25),"")))</f>
        <v/>
      </c>
      <c r="N25" s="11">
        <f>IF(A25="","",IF(B25="","Policy reference needed",IF(E25="","Request date needed",IF(K25="","Status needed",IFERROR(IF(OR(E25&gt;TODAY(),AND(L25&lt;&gt;"",L25&lt;E25)),"Check dates",IF(AND(VLOOKUP(K25,Assumptions!$D$5:$E$10,2,FALSE)="Yes",L25=""),"Completion date needed",IF(AND(VLOOKUP(K25,Assumptions!$D$5:$E$10,2,FALSE)="No",L25&lt;&gt;""),"Check status/date",IF(AND(I25&lt;&gt;"",ABS(I25)&gt;=Assumptions!$B$6),"Review premium change",IF(AND(VLOOKUP(K25,Assumptions!$D$5:$E$10,2,FALSE)="No",M25&gt;Assumptions!$B$5),"Human follow-up",""))))),"Check status")))))</f>
        <v/>
      </c>
    </row>
    <row r="26" ht="21" customHeight="1">
      <c r="A26" s="15" t="n"/>
      <c r="B26" s="15" t="n"/>
      <c r="C26" s="15" t="n"/>
      <c r="D26" s="16" t="n"/>
      <c r="E26" s="16" t="n"/>
      <c r="F26" s="15" t="n"/>
      <c r="G26" s="15" t="n"/>
      <c r="H26" s="15" t="n"/>
      <c r="I26" s="17" t="n"/>
      <c r="J26" s="15" t="n"/>
      <c r="K26" s="18" t="n"/>
      <c r="L26" s="16" t="n"/>
      <c r="M26" s="20">
        <f>IF(A26="","",IF(E26="","",IFERROR(IF(L26&lt;&gt;"",L26-E26,TODAY()-E26),"")))</f>
        <v/>
      </c>
      <c r="N26" s="8">
        <f>IF(A26="","",IF(B26="","Policy reference needed",IF(E26="","Request date needed",IF(K26="","Status needed",IFERROR(IF(OR(E26&gt;TODAY(),AND(L26&lt;&gt;"",L26&lt;E26)),"Check dates",IF(AND(VLOOKUP(K26,Assumptions!$D$5:$E$10,2,FALSE)="Yes",L26=""),"Completion date needed",IF(AND(VLOOKUP(K26,Assumptions!$D$5:$E$10,2,FALSE)="No",L26&lt;&gt;""),"Check status/date",IF(AND(I26&lt;&gt;"",ABS(I26)&gt;=Assumptions!$B$6),"Review premium change",IF(AND(VLOOKUP(K26,Assumptions!$D$5:$E$10,2,FALSE)="No",M26&gt;Assumptions!$B$5),"Human follow-up",""))))),"Check status")))))</f>
        <v/>
      </c>
    </row>
    <row r="27" ht="21" customHeight="1">
      <c r="A27" s="15" t="n"/>
      <c r="B27" s="15" t="n"/>
      <c r="C27" s="15" t="n"/>
      <c r="D27" s="16" t="n"/>
      <c r="E27" s="16" t="n"/>
      <c r="F27" s="15" t="n"/>
      <c r="G27" s="15" t="n"/>
      <c r="H27" s="15" t="n"/>
      <c r="I27" s="17" t="n"/>
      <c r="J27" s="15" t="n"/>
      <c r="K27" s="18" t="n"/>
      <c r="L27" s="16" t="n"/>
      <c r="M27" s="19">
        <f>IF(A27="","",IF(E27="","",IFERROR(IF(L27&lt;&gt;"",L27-E27,TODAY()-E27),"")))</f>
        <v/>
      </c>
      <c r="N27" s="11">
        <f>IF(A27="","",IF(B27="","Policy reference needed",IF(E27="","Request date needed",IF(K27="","Status needed",IFERROR(IF(OR(E27&gt;TODAY(),AND(L27&lt;&gt;"",L27&lt;E27)),"Check dates",IF(AND(VLOOKUP(K27,Assumptions!$D$5:$E$10,2,FALSE)="Yes",L27=""),"Completion date needed",IF(AND(VLOOKUP(K27,Assumptions!$D$5:$E$10,2,FALSE)="No",L27&lt;&gt;""),"Check status/date",IF(AND(I27&lt;&gt;"",ABS(I27)&gt;=Assumptions!$B$6),"Review premium change",IF(AND(VLOOKUP(K27,Assumptions!$D$5:$E$10,2,FALSE)="No",M27&gt;Assumptions!$B$5),"Human follow-up",""))))),"Check status")))))</f>
        <v/>
      </c>
    </row>
    <row r="28" ht="21" customHeight="1">
      <c r="A28" s="15" t="n"/>
      <c r="B28" s="15" t="n"/>
      <c r="C28" s="15" t="n"/>
      <c r="D28" s="16" t="n"/>
      <c r="E28" s="16" t="n"/>
      <c r="F28" s="15" t="n"/>
      <c r="G28" s="15" t="n"/>
      <c r="H28" s="15" t="n"/>
      <c r="I28" s="17" t="n"/>
      <c r="J28" s="15" t="n"/>
      <c r="K28" s="18" t="n"/>
      <c r="L28" s="16" t="n"/>
      <c r="M28" s="20">
        <f>IF(A28="","",IF(E28="","",IFERROR(IF(L28&lt;&gt;"",L28-E28,TODAY()-E28),"")))</f>
        <v/>
      </c>
      <c r="N28" s="8">
        <f>IF(A28="","",IF(B28="","Policy reference needed",IF(E28="","Request date needed",IF(K28="","Status needed",IFERROR(IF(OR(E28&gt;TODAY(),AND(L28&lt;&gt;"",L28&lt;E28)),"Check dates",IF(AND(VLOOKUP(K28,Assumptions!$D$5:$E$10,2,FALSE)="Yes",L28=""),"Completion date needed",IF(AND(VLOOKUP(K28,Assumptions!$D$5:$E$10,2,FALSE)="No",L28&lt;&gt;""),"Check status/date",IF(AND(I28&lt;&gt;"",ABS(I28)&gt;=Assumptions!$B$6),"Review premium change",IF(AND(VLOOKUP(K28,Assumptions!$D$5:$E$10,2,FALSE)="No",M28&gt;Assumptions!$B$5),"Human follow-up",""))))),"Check status")))))</f>
        <v/>
      </c>
    </row>
    <row r="29" ht="21" customHeight="1">
      <c r="A29" s="15" t="n"/>
      <c r="B29" s="15" t="n"/>
      <c r="C29" s="15" t="n"/>
      <c r="D29" s="16" t="n"/>
      <c r="E29" s="16" t="n"/>
      <c r="F29" s="15" t="n"/>
      <c r="G29" s="15" t="n"/>
      <c r="H29" s="15" t="n"/>
      <c r="I29" s="17" t="n"/>
      <c r="J29" s="15" t="n"/>
      <c r="K29" s="18" t="n"/>
      <c r="L29" s="16" t="n"/>
      <c r="M29" s="19">
        <f>IF(A29="","",IF(E29="","",IFERROR(IF(L29&lt;&gt;"",L29-E29,TODAY()-E29),"")))</f>
        <v/>
      </c>
      <c r="N29" s="11">
        <f>IF(A29="","",IF(B29="","Policy reference needed",IF(E29="","Request date needed",IF(K29="","Status needed",IFERROR(IF(OR(E29&gt;TODAY(),AND(L29&lt;&gt;"",L29&lt;E29)),"Check dates",IF(AND(VLOOKUP(K29,Assumptions!$D$5:$E$10,2,FALSE)="Yes",L29=""),"Completion date needed",IF(AND(VLOOKUP(K29,Assumptions!$D$5:$E$10,2,FALSE)="No",L29&lt;&gt;""),"Check status/date",IF(AND(I29&lt;&gt;"",ABS(I29)&gt;=Assumptions!$B$6),"Review premium change",IF(AND(VLOOKUP(K29,Assumptions!$D$5:$E$10,2,FALSE)="No",M29&gt;Assumptions!$B$5),"Human follow-up",""))))),"Check status")))))</f>
        <v/>
      </c>
    </row>
    <row r="30" ht="21" customHeight="1">
      <c r="A30" s="15" t="n"/>
      <c r="B30" s="15" t="n"/>
      <c r="C30" s="15" t="n"/>
      <c r="D30" s="16" t="n"/>
      <c r="E30" s="16" t="n"/>
      <c r="F30" s="15" t="n"/>
      <c r="G30" s="15" t="n"/>
      <c r="H30" s="15" t="n"/>
      <c r="I30" s="17" t="n"/>
      <c r="J30" s="15" t="n"/>
      <c r="K30" s="18" t="n"/>
      <c r="L30" s="16" t="n"/>
      <c r="M30" s="20">
        <f>IF(A30="","",IF(E30="","",IFERROR(IF(L30&lt;&gt;"",L30-E30,TODAY()-E30),"")))</f>
        <v/>
      </c>
      <c r="N30" s="8">
        <f>IF(A30="","",IF(B30="","Policy reference needed",IF(E30="","Request date needed",IF(K30="","Status needed",IFERROR(IF(OR(E30&gt;TODAY(),AND(L30&lt;&gt;"",L30&lt;E30)),"Check dates",IF(AND(VLOOKUP(K30,Assumptions!$D$5:$E$10,2,FALSE)="Yes",L30=""),"Completion date needed",IF(AND(VLOOKUP(K30,Assumptions!$D$5:$E$10,2,FALSE)="No",L30&lt;&gt;""),"Check status/date",IF(AND(I30&lt;&gt;"",ABS(I30)&gt;=Assumptions!$B$6),"Review premium change",IF(AND(VLOOKUP(K30,Assumptions!$D$5:$E$10,2,FALSE)="No",M30&gt;Assumptions!$B$5),"Human follow-up",""))))),"Check status")))))</f>
        <v/>
      </c>
    </row>
    <row r="31" ht="21" customHeight="1">
      <c r="A31" s="15" t="n"/>
      <c r="B31" s="15" t="n"/>
      <c r="C31" s="15" t="n"/>
      <c r="D31" s="16" t="n"/>
      <c r="E31" s="16" t="n"/>
      <c r="F31" s="15" t="n"/>
      <c r="G31" s="15" t="n"/>
      <c r="H31" s="15" t="n"/>
      <c r="I31" s="17" t="n"/>
      <c r="J31" s="15" t="n"/>
      <c r="K31" s="18" t="n"/>
      <c r="L31" s="16" t="n"/>
      <c r="M31" s="19">
        <f>IF(A31="","",IF(E31="","",IFERROR(IF(L31&lt;&gt;"",L31-E31,TODAY()-E31),"")))</f>
        <v/>
      </c>
      <c r="N31" s="11">
        <f>IF(A31="","",IF(B31="","Policy reference needed",IF(E31="","Request date needed",IF(K31="","Status needed",IFERROR(IF(OR(E31&gt;TODAY(),AND(L31&lt;&gt;"",L31&lt;E31)),"Check dates",IF(AND(VLOOKUP(K31,Assumptions!$D$5:$E$10,2,FALSE)="Yes",L31=""),"Completion date needed",IF(AND(VLOOKUP(K31,Assumptions!$D$5:$E$10,2,FALSE)="No",L31&lt;&gt;""),"Check status/date",IF(AND(I31&lt;&gt;"",ABS(I31)&gt;=Assumptions!$B$6),"Review premium change",IF(AND(VLOOKUP(K31,Assumptions!$D$5:$E$10,2,FALSE)="No",M31&gt;Assumptions!$B$5),"Human follow-up",""))))),"Check status")))))</f>
        <v/>
      </c>
    </row>
    <row r="32" ht="21" customHeight="1">
      <c r="A32" s="15" t="n"/>
      <c r="B32" s="15" t="n"/>
      <c r="C32" s="15" t="n"/>
      <c r="D32" s="16" t="n"/>
      <c r="E32" s="16" t="n"/>
      <c r="F32" s="15" t="n"/>
      <c r="G32" s="15" t="n"/>
      <c r="H32" s="15" t="n"/>
      <c r="I32" s="17" t="n"/>
      <c r="J32" s="15" t="n"/>
      <c r="K32" s="18" t="n"/>
      <c r="L32" s="16" t="n"/>
      <c r="M32" s="20">
        <f>IF(A32="","",IF(E32="","",IFERROR(IF(L32&lt;&gt;"",L32-E32,TODAY()-E32),"")))</f>
        <v/>
      </c>
      <c r="N32" s="8">
        <f>IF(A32="","",IF(B32="","Policy reference needed",IF(E32="","Request date needed",IF(K32="","Status needed",IFERROR(IF(OR(E32&gt;TODAY(),AND(L32&lt;&gt;"",L32&lt;E32)),"Check dates",IF(AND(VLOOKUP(K32,Assumptions!$D$5:$E$10,2,FALSE)="Yes",L32=""),"Completion date needed",IF(AND(VLOOKUP(K32,Assumptions!$D$5:$E$10,2,FALSE)="No",L32&lt;&gt;""),"Check status/date",IF(AND(I32&lt;&gt;"",ABS(I32)&gt;=Assumptions!$B$6),"Review premium change",IF(AND(VLOOKUP(K32,Assumptions!$D$5:$E$10,2,FALSE)="No",M32&gt;Assumptions!$B$5),"Human follow-up",""))))),"Check status")))))</f>
        <v/>
      </c>
    </row>
    <row r="33" ht="21" customHeight="1">
      <c r="A33" s="15" t="n"/>
      <c r="B33" s="15" t="n"/>
      <c r="C33" s="15" t="n"/>
      <c r="D33" s="16" t="n"/>
      <c r="E33" s="16" t="n"/>
      <c r="F33" s="15" t="n"/>
      <c r="G33" s="15" t="n"/>
      <c r="H33" s="15" t="n"/>
      <c r="I33" s="17" t="n"/>
      <c r="J33" s="15" t="n"/>
      <c r="K33" s="18" t="n"/>
      <c r="L33" s="16" t="n"/>
      <c r="M33" s="19">
        <f>IF(A33="","",IF(E33="","",IFERROR(IF(L33&lt;&gt;"",L33-E33,TODAY()-E33),"")))</f>
        <v/>
      </c>
      <c r="N33" s="11">
        <f>IF(A33="","",IF(B33="","Policy reference needed",IF(E33="","Request date needed",IF(K33="","Status needed",IFERROR(IF(OR(E33&gt;TODAY(),AND(L33&lt;&gt;"",L33&lt;E33)),"Check dates",IF(AND(VLOOKUP(K33,Assumptions!$D$5:$E$10,2,FALSE)="Yes",L33=""),"Completion date needed",IF(AND(VLOOKUP(K33,Assumptions!$D$5:$E$10,2,FALSE)="No",L33&lt;&gt;""),"Check status/date",IF(AND(I33&lt;&gt;"",ABS(I33)&gt;=Assumptions!$B$6),"Review premium change",IF(AND(VLOOKUP(K33,Assumptions!$D$5:$E$10,2,FALSE)="No",M33&gt;Assumptions!$B$5),"Human follow-up",""))))),"Check status")))))</f>
        <v/>
      </c>
    </row>
    <row r="34" ht="21" customHeight="1">
      <c r="A34" s="15" t="n"/>
      <c r="B34" s="15" t="n"/>
      <c r="C34" s="15" t="n"/>
      <c r="D34" s="16" t="n"/>
      <c r="E34" s="16" t="n"/>
      <c r="F34" s="15" t="n"/>
      <c r="G34" s="15" t="n"/>
      <c r="H34" s="15" t="n"/>
      <c r="I34" s="17" t="n"/>
      <c r="J34" s="15" t="n"/>
      <c r="K34" s="18" t="n"/>
      <c r="L34" s="16" t="n"/>
      <c r="M34" s="20">
        <f>IF(A34="","",IF(E34="","",IFERROR(IF(L34&lt;&gt;"",L34-E34,TODAY()-E34),"")))</f>
        <v/>
      </c>
      <c r="N34" s="8">
        <f>IF(A34="","",IF(B34="","Policy reference needed",IF(E34="","Request date needed",IF(K34="","Status needed",IFERROR(IF(OR(E34&gt;TODAY(),AND(L34&lt;&gt;"",L34&lt;E34)),"Check dates",IF(AND(VLOOKUP(K34,Assumptions!$D$5:$E$10,2,FALSE)="Yes",L34=""),"Completion date needed",IF(AND(VLOOKUP(K34,Assumptions!$D$5:$E$10,2,FALSE)="No",L34&lt;&gt;""),"Check status/date",IF(AND(I34&lt;&gt;"",ABS(I34)&gt;=Assumptions!$B$6),"Review premium change",IF(AND(VLOOKUP(K34,Assumptions!$D$5:$E$10,2,FALSE)="No",M34&gt;Assumptions!$B$5),"Human follow-up",""))))),"Check status")))))</f>
        <v/>
      </c>
    </row>
    <row r="35" ht="21" customHeight="1">
      <c r="A35" s="15" t="n"/>
      <c r="B35" s="15" t="n"/>
      <c r="C35" s="15" t="n"/>
      <c r="D35" s="16" t="n"/>
      <c r="E35" s="16" t="n"/>
      <c r="F35" s="15" t="n"/>
      <c r="G35" s="15" t="n"/>
      <c r="H35" s="15" t="n"/>
      <c r="I35" s="17" t="n"/>
      <c r="J35" s="15" t="n"/>
      <c r="K35" s="18" t="n"/>
      <c r="L35" s="16" t="n"/>
      <c r="M35" s="19">
        <f>IF(A35="","",IF(E35="","",IFERROR(IF(L35&lt;&gt;"",L35-E35,TODAY()-E35),"")))</f>
        <v/>
      </c>
      <c r="N35" s="11">
        <f>IF(A35="","",IF(B35="","Policy reference needed",IF(E35="","Request date needed",IF(K35="","Status needed",IFERROR(IF(OR(E35&gt;TODAY(),AND(L35&lt;&gt;"",L35&lt;E35)),"Check dates",IF(AND(VLOOKUP(K35,Assumptions!$D$5:$E$10,2,FALSE)="Yes",L35=""),"Completion date needed",IF(AND(VLOOKUP(K35,Assumptions!$D$5:$E$10,2,FALSE)="No",L35&lt;&gt;""),"Check status/date",IF(AND(I35&lt;&gt;"",ABS(I35)&gt;=Assumptions!$B$6),"Review premium change",IF(AND(VLOOKUP(K35,Assumptions!$D$5:$E$10,2,FALSE)="No",M35&gt;Assumptions!$B$5),"Human follow-up",""))))),"Check status")))))</f>
        <v/>
      </c>
    </row>
    <row r="36" ht="21" customHeight="1">
      <c r="A36" s="15" t="n"/>
      <c r="B36" s="15" t="n"/>
      <c r="C36" s="15" t="n"/>
      <c r="D36" s="16" t="n"/>
      <c r="E36" s="16" t="n"/>
      <c r="F36" s="15" t="n"/>
      <c r="G36" s="15" t="n"/>
      <c r="H36" s="15" t="n"/>
      <c r="I36" s="17" t="n"/>
      <c r="J36" s="15" t="n"/>
      <c r="K36" s="18" t="n"/>
      <c r="L36" s="16" t="n"/>
      <c r="M36" s="20">
        <f>IF(A36="","",IF(E36="","",IFERROR(IF(L36&lt;&gt;"",L36-E36,TODAY()-E36),"")))</f>
        <v/>
      </c>
      <c r="N36" s="8">
        <f>IF(A36="","",IF(B36="","Policy reference needed",IF(E36="","Request date needed",IF(K36="","Status needed",IFERROR(IF(OR(E36&gt;TODAY(),AND(L36&lt;&gt;"",L36&lt;E36)),"Check dates",IF(AND(VLOOKUP(K36,Assumptions!$D$5:$E$10,2,FALSE)="Yes",L36=""),"Completion date needed",IF(AND(VLOOKUP(K36,Assumptions!$D$5:$E$10,2,FALSE)="No",L36&lt;&gt;""),"Check status/date",IF(AND(I36&lt;&gt;"",ABS(I36)&gt;=Assumptions!$B$6),"Review premium change",IF(AND(VLOOKUP(K36,Assumptions!$D$5:$E$10,2,FALSE)="No",M36&gt;Assumptions!$B$5),"Human follow-up",""))))),"Check status")))))</f>
        <v/>
      </c>
    </row>
    <row r="37" ht="21" customHeight="1">
      <c r="A37" s="15" t="n"/>
      <c r="B37" s="15" t="n"/>
      <c r="C37" s="15" t="n"/>
      <c r="D37" s="16" t="n"/>
      <c r="E37" s="16" t="n"/>
      <c r="F37" s="15" t="n"/>
      <c r="G37" s="15" t="n"/>
      <c r="H37" s="15" t="n"/>
      <c r="I37" s="17" t="n"/>
      <c r="J37" s="15" t="n"/>
      <c r="K37" s="18" t="n"/>
      <c r="L37" s="16" t="n"/>
      <c r="M37" s="19">
        <f>IF(A37="","",IF(E37="","",IFERROR(IF(L37&lt;&gt;"",L37-E37,TODAY()-E37),"")))</f>
        <v/>
      </c>
      <c r="N37" s="11">
        <f>IF(A37="","",IF(B37="","Policy reference needed",IF(E37="","Request date needed",IF(K37="","Status needed",IFERROR(IF(OR(E37&gt;TODAY(),AND(L37&lt;&gt;"",L37&lt;E37)),"Check dates",IF(AND(VLOOKUP(K37,Assumptions!$D$5:$E$10,2,FALSE)="Yes",L37=""),"Completion date needed",IF(AND(VLOOKUP(K37,Assumptions!$D$5:$E$10,2,FALSE)="No",L37&lt;&gt;""),"Check status/date",IF(AND(I37&lt;&gt;"",ABS(I37)&gt;=Assumptions!$B$6),"Review premium change",IF(AND(VLOOKUP(K37,Assumptions!$D$5:$E$10,2,FALSE)="No",M37&gt;Assumptions!$B$5),"Human follow-up",""))))),"Check status")))))</f>
        <v/>
      </c>
    </row>
    <row r="38" ht="21" customHeight="1">
      <c r="A38" s="15" t="n"/>
      <c r="B38" s="15" t="n"/>
      <c r="C38" s="15" t="n"/>
      <c r="D38" s="16" t="n"/>
      <c r="E38" s="16" t="n"/>
      <c r="F38" s="15" t="n"/>
      <c r="G38" s="15" t="n"/>
      <c r="H38" s="15" t="n"/>
      <c r="I38" s="17" t="n"/>
      <c r="J38" s="15" t="n"/>
      <c r="K38" s="18" t="n"/>
      <c r="L38" s="16" t="n"/>
      <c r="M38" s="20">
        <f>IF(A38="","",IF(E38="","",IFERROR(IF(L38&lt;&gt;"",L38-E38,TODAY()-E38),"")))</f>
        <v/>
      </c>
      <c r="N38" s="8">
        <f>IF(A38="","",IF(B38="","Policy reference needed",IF(E38="","Request date needed",IF(K38="","Status needed",IFERROR(IF(OR(E38&gt;TODAY(),AND(L38&lt;&gt;"",L38&lt;E38)),"Check dates",IF(AND(VLOOKUP(K38,Assumptions!$D$5:$E$10,2,FALSE)="Yes",L38=""),"Completion date needed",IF(AND(VLOOKUP(K38,Assumptions!$D$5:$E$10,2,FALSE)="No",L38&lt;&gt;""),"Check status/date",IF(AND(I38&lt;&gt;"",ABS(I38)&gt;=Assumptions!$B$6),"Review premium change",IF(AND(VLOOKUP(K38,Assumptions!$D$5:$E$10,2,FALSE)="No",M38&gt;Assumptions!$B$5),"Human follow-up",""))))),"Check status")))))</f>
        <v/>
      </c>
    </row>
    <row r="39" ht="21" customHeight="1">
      <c r="A39" s="15" t="n"/>
      <c r="B39" s="15" t="n"/>
      <c r="C39" s="15" t="n"/>
      <c r="D39" s="16" t="n"/>
      <c r="E39" s="16" t="n"/>
      <c r="F39" s="15" t="n"/>
      <c r="G39" s="15" t="n"/>
      <c r="H39" s="15" t="n"/>
      <c r="I39" s="17" t="n"/>
      <c r="J39" s="15" t="n"/>
      <c r="K39" s="18" t="n"/>
      <c r="L39" s="16" t="n"/>
      <c r="M39" s="19">
        <f>IF(A39="","",IF(E39="","",IFERROR(IF(L39&lt;&gt;"",L39-E39,TODAY()-E39),"")))</f>
        <v/>
      </c>
      <c r="N39" s="11">
        <f>IF(A39="","",IF(B39="","Policy reference needed",IF(E39="","Request date needed",IF(K39="","Status needed",IFERROR(IF(OR(E39&gt;TODAY(),AND(L39&lt;&gt;"",L39&lt;E39)),"Check dates",IF(AND(VLOOKUP(K39,Assumptions!$D$5:$E$10,2,FALSE)="Yes",L39=""),"Completion date needed",IF(AND(VLOOKUP(K39,Assumptions!$D$5:$E$10,2,FALSE)="No",L39&lt;&gt;""),"Check status/date",IF(AND(I39&lt;&gt;"",ABS(I39)&gt;=Assumptions!$B$6),"Review premium change",IF(AND(VLOOKUP(K39,Assumptions!$D$5:$E$10,2,FALSE)="No",M39&gt;Assumptions!$B$5),"Human follow-up",""))))),"Check status")))))</f>
        <v/>
      </c>
    </row>
    <row r="40" ht="21" customHeight="1">
      <c r="A40" s="15" t="n"/>
      <c r="B40" s="15" t="n"/>
      <c r="C40" s="15" t="n"/>
      <c r="D40" s="16" t="n"/>
      <c r="E40" s="16" t="n"/>
      <c r="F40" s="15" t="n"/>
      <c r="G40" s="15" t="n"/>
      <c r="H40" s="15" t="n"/>
      <c r="I40" s="17" t="n"/>
      <c r="J40" s="15" t="n"/>
      <c r="K40" s="18" t="n"/>
      <c r="L40" s="16" t="n"/>
      <c r="M40" s="20">
        <f>IF(A40="","",IF(E40="","",IFERROR(IF(L40&lt;&gt;"",L40-E40,TODAY()-E40),"")))</f>
        <v/>
      </c>
      <c r="N40" s="8">
        <f>IF(A40="","",IF(B40="","Policy reference needed",IF(E40="","Request date needed",IF(K40="","Status needed",IFERROR(IF(OR(E40&gt;TODAY(),AND(L40&lt;&gt;"",L40&lt;E40)),"Check dates",IF(AND(VLOOKUP(K40,Assumptions!$D$5:$E$10,2,FALSE)="Yes",L40=""),"Completion date needed",IF(AND(VLOOKUP(K40,Assumptions!$D$5:$E$10,2,FALSE)="No",L40&lt;&gt;""),"Check status/date",IF(AND(I40&lt;&gt;"",ABS(I40)&gt;=Assumptions!$B$6),"Review premium change",IF(AND(VLOOKUP(K40,Assumptions!$D$5:$E$10,2,FALSE)="No",M40&gt;Assumptions!$B$5),"Human follow-up",""))))),"Check status")))))</f>
        <v/>
      </c>
    </row>
    <row r="41" ht="21" customHeight="1">
      <c r="A41" s="15" t="n"/>
      <c r="B41" s="15" t="n"/>
      <c r="C41" s="15" t="n"/>
      <c r="D41" s="16" t="n"/>
      <c r="E41" s="16" t="n"/>
      <c r="F41" s="15" t="n"/>
      <c r="G41" s="15" t="n"/>
      <c r="H41" s="15" t="n"/>
      <c r="I41" s="17" t="n"/>
      <c r="J41" s="15" t="n"/>
      <c r="K41" s="18" t="n"/>
      <c r="L41" s="16" t="n"/>
      <c r="M41" s="19">
        <f>IF(A41="","",IF(E41="","",IFERROR(IF(L41&lt;&gt;"",L41-E41,TODAY()-E41),"")))</f>
        <v/>
      </c>
      <c r="N41" s="11">
        <f>IF(A41="","",IF(B41="","Policy reference needed",IF(E41="","Request date needed",IF(K41="","Status needed",IFERROR(IF(OR(E41&gt;TODAY(),AND(L41&lt;&gt;"",L41&lt;E41)),"Check dates",IF(AND(VLOOKUP(K41,Assumptions!$D$5:$E$10,2,FALSE)="Yes",L41=""),"Completion date needed",IF(AND(VLOOKUP(K41,Assumptions!$D$5:$E$10,2,FALSE)="No",L41&lt;&gt;""),"Check status/date",IF(AND(I41&lt;&gt;"",ABS(I41)&gt;=Assumptions!$B$6),"Review premium change",IF(AND(VLOOKUP(K41,Assumptions!$D$5:$E$10,2,FALSE)="No",M41&gt;Assumptions!$B$5),"Human follow-up",""))))),"Check status")))))</f>
        <v/>
      </c>
    </row>
    <row r="42" ht="21" customHeight="1">
      <c r="A42" s="15" t="n"/>
      <c r="B42" s="15" t="n"/>
      <c r="C42" s="15" t="n"/>
      <c r="D42" s="16" t="n"/>
      <c r="E42" s="16" t="n"/>
      <c r="F42" s="15" t="n"/>
      <c r="G42" s="15" t="n"/>
      <c r="H42" s="15" t="n"/>
      <c r="I42" s="17" t="n"/>
      <c r="J42" s="15" t="n"/>
      <c r="K42" s="18" t="n"/>
      <c r="L42" s="16" t="n"/>
      <c r="M42" s="20">
        <f>IF(A42="","",IF(E42="","",IFERROR(IF(L42&lt;&gt;"",L42-E42,TODAY()-E42),"")))</f>
        <v/>
      </c>
      <c r="N42" s="8">
        <f>IF(A42="","",IF(B42="","Policy reference needed",IF(E42="","Request date needed",IF(K42="","Status needed",IFERROR(IF(OR(E42&gt;TODAY(),AND(L42&lt;&gt;"",L42&lt;E42)),"Check dates",IF(AND(VLOOKUP(K42,Assumptions!$D$5:$E$10,2,FALSE)="Yes",L42=""),"Completion date needed",IF(AND(VLOOKUP(K42,Assumptions!$D$5:$E$10,2,FALSE)="No",L42&lt;&gt;""),"Check status/date",IF(AND(I42&lt;&gt;"",ABS(I42)&gt;=Assumptions!$B$6),"Review premium change",IF(AND(VLOOKUP(K42,Assumptions!$D$5:$E$10,2,FALSE)="No",M42&gt;Assumptions!$B$5),"Human follow-up",""))))),"Check status")))))</f>
        <v/>
      </c>
    </row>
    <row r="43" ht="21" customHeight="1">
      <c r="A43" s="15" t="n"/>
      <c r="B43" s="15" t="n"/>
      <c r="C43" s="15" t="n"/>
      <c r="D43" s="16" t="n"/>
      <c r="E43" s="16" t="n"/>
      <c r="F43" s="15" t="n"/>
      <c r="G43" s="15" t="n"/>
      <c r="H43" s="15" t="n"/>
      <c r="I43" s="17" t="n"/>
      <c r="J43" s="15" t="n"/>
      <c r="K43" s="18" t="n"/>
      <c r="L43" s="16" t="n"/>
      <c r="M43" s="19">
        <f>IF(A43="","",IF(E43="","",IFERROR(IF(L43&lt;&gt;"",L43-E43,TODAY()-E43),"")))</f>
        <v/>
      </c>
      <c r="N43" s="11">
        <f>IF(A43="","",IF(B43="","Policy reference needed",IF(E43="","Request date needed",IF(K43="","Status needed",IFERROR(IF(OR(E43&gt;TODAY(),AND(L43&lt;&gt;"",L43&lt;E43)),"Check dates",IF(AND(VLOOKUP(K43,Assumptions!$D$5:$E$10,2,FALSE)="Yes",L43=""),"Completion date needed",IF(AND(VLOOKUP(K43,Assumptions!$D$5:$E$10,2,FALSE)="No",L43&lt;&gt;""),"Check status/date",IF(AND(I43&lt;&gt;"",ABS(I43)&gt;=Assumptions!$B$6),"Review premium change",IF(AND(VLOOKUP(K43,Assumptions!$D$5:$E$10,2,FALSE)="No",M43&gt;Assumptions!$B$5),"Human follow-up",""))))),"Check status")))))</f>
        <v/>
      </c>
    </row>
    <row r="44" ht="21" customHeight="1">
      <c r="A44" s="15" t="n"/>
      <c r="B44" s="15" t="n"/>
      <c r="C44" s="15" t="n"/>
      <c r="D44" s="16" t="n"/>
      <c r="E44" s="16" t="n"/>
      <c r="F44" s="15" t="n"/>
      <c r="G44" s="15" t="n"/>
      <c r="H44" s="15" t="n"/>
      <c r="I44" s="17" t="n"/>
      <c r="J44" s="15" t="n"/>
      <c r="K44" s="18" t="n"/>
      <c r="L44" s="16" t="n"/>
      <c r="M44" s="20">
        <f>IF(A44="","",IF(E44="","",IFERROR(IF(L44&lt;&gt;"",L44-E44,TODAY()-E44),"")))</f>
        <v/>
      </c>
      <c r="N44" s="8">
        <f>IF(A44="","",IF(B44="","Policy reference needed",IF(E44="","Request date needed",IF(K44="","Status needed",IFERROR(IF(OR(E44&gt;TODAY(),AND(L44&lt;&gt;"",L44&lt;E44)),"Check dates",IF(AND(VLOOKUP(K44,Assumptions!$D$5:$E$10,2,FALSE)="Yes",L44=""),"Completion date needed",IF(AND(VLOOKUP(K44,Assumptions!$D$5:$E$10,2,FALSE)="No",L44&lt;&gt;""),"Check status/date",IF(AND(I44&lt;&gt;"",ABS(I44)&gt;=Assumptions!$B$6),"Review premium change",IF(AND(VLOOKUP(K44,Assumptions!$D$5:$E$10,2,FALSE)="No",M44&gt;Assumptions!$B$5),"Human follow-up",""))))),"Check status")))))</f>
        <v/>
      </c>
    </row>
    <row r="45" ht="21" customHeight="1">
      <c r="A45" s="15" t="n"/>
      <c r="B45" s="15" t="n"/>
      <c r="C45" s="15" t="n"/>
      <c r="D45" s="16" t="n"/>
      <c r="E45" s="16" t="n"/>
      <c r="F45" s="15" t="n"/>
      <c r="G45" s="15" t="n"/>
      <c r="H45" s="15" t="n"/>
      <c r="I45" s="17" t="n"/>
      <c r="J45" s="15" t="n"/>
      <c r="K45" s="18" t="n"/>
      <c r="L45" s="16" t="n"/>
      <c r="M45" s="19">
        <f>IF(A45="","",IF(E45="","",IFERROR(IF(L45&lt;&gt;"",L45-E45,TODAY()-E45),"")))</f>
        <v/>
      </c>
      <c r="N45" s="11">
        <f>IF(A45="","",IF(B45="","Policy reference needed",IF(E45="","Request date needed",IF(K45="","Status needed",IFERROR(IF(OR(E45&gt;TODAY(),AND(L45&lt;&gt;"",L45&lt;E45)),"Check dates",IF(AND(VLOOKUP(K45,Assumptions!$D$5:$E$10,2,FALSE)="Yes",L45=""),"Completion date needed",IF(AND(VLOOKUP(K45,Assumptions!$D$5:$E$10,2,FALSE)="No",L45&lt;&gt;""),"Check status/date",IF(AND(I45&lt;&gt;"",ABS(I45)&gt;=Assumptions!$B$6),"Review premium change",IF(AND(VLOOKUP(K45,Assumptions!$D$5:$E$10,2,FALSE)="No",M45&gt;Assumptions!$B$5),"Human follow-up",""))))),"Check status")))))</f>
        <v/>
      </c>
    </row>
    <row r="46" ht="21" customHeight="1">
      <c r="A46" s="15" t="n"/>
      <c r="B46" s="15" t="n"/>
      <c r="C46" s="15" t="n"/>
      <c r="D46" s="16" t="n"/>
      <c r="E46" s="16" t="n"/>
      <c r="F46" s="15" t="n"/>
      <c r="G46" s="15" t="n"/>
      <c r="H46" s="15" t="n"/>
      <c r="I46" s="17" t="n"/>
      <c r="J46" s="15" t="n"/>
      <c r="K46" s="18" t="n"/>
      <c r="L46" s="16" t="n"/>
      <c r="M46" s="20">
        <f>IF(A46="","",IF(E46="","",IFERROR(IF(L46&lt;&gt;"",L46-E46,TODAY()-E46),"")))</f>
        <v/>
      </c>
      <c r="N46" s="8">
        <f>IF(A46="","",IF(B46="","Policy reference needed",IF(E46="","Request date needed",IF(K46="","Status needed",IFERROR(IF(OR(E46&gt;TODAY(),AND(L46&lt;&gt;"",L46&lt;E46)),"Check dates",IF(AND(VLOOKUP(K46,Assumptions!$D$5:$E$10,2,FALSE)="Yes",L46=""),"Completion date needed",IF(AND(VLOOKUP(K46,Assumptions!$D$5:$E$10,2,FALSE)="No",L46&lt;&gt;""),"Check status/date",IF(AND(I46&lt;&gt;"",ABS(I46)&gt;=Assumptions!$B$6),"Review premium change",IF(AND(VLOOKUP(K46,Assumptions!$D$5:$E$10,2,FALSE)="No",M46&gt;Assumptions!$B$5),"Human follow-up",""))))),"Check status")))))</f>
        <v/>
      </c>
    </row>
    <row r="47" ht="21" customHeight="1">
      <c r="A47" s="15" t="n"/>
      <c r="B47" s="15" t="n"/>
      <c r="C47" s="15" t="n"/>
      <c r="D47" s="16" t="n"/>
      <c r="E47" s="16" t="n"/>
      <c r="F47" s="15" t="n"/>
      <c r="G47" s="15" t="n"/>
      <c r="H47" s="15" t="n"/>
      <c r="I47" s="17" t="n"/>
      <c r="J47" s="15" t="n"/>
      <c r="K47" s="18" t="n"/>
      <c r="L47" s="16" t="n"/>
      <c r="M47" s="19">
        <f>IF(A47="","",IF(E47="","",IFERROR(IF(L47&lt;&gt;"",L47-E47,TODAY()-E47),"")))</f>
        <v/>
      </c>
      <c r="N47" s="11">
        <f>IF(A47="","",IF(B47="","Policy reference needed",IF(E47="","Request date needed",IF(K47="","Status needed",IFERROR(IF(OR(E47&gt;TODAY(),AND(L47&lt;&gt;"",L47&lt;E47)),"Check dates",IF(AND(VLOOKUP(K47,Assumptions!$D$5:$E$10,2,FALSE)="Yes",L47=""),"Completion date needed",IF(AND(VLOOKUP(K47,Assumptions!$D$5:$E$10,2,FALSE)="No",L47&lt;&gt;""),"Check status/date",IF(AND(I47&lt;&gt;"",ABS(I47)&gt;=Assumptions!$B$6),"Review premium change",IF(AND(VLOOKUP(K47,Assumptions!$D$5:$E$10,2,FALSE)="No",M47&gt;Assumptions!$B$5),"Human follow-up",""))))),"Check status")))))</f>
        <v/>
      </c>
    </row>
    <row r="48" ht="21" customHeight="1">
      <c r="A48" s="15" t="n"/>
      <c r="B48" s="15" t="n"/>
      <c r="C48" s="15" t="n"/>
      <c r="D48" s="16" t="n"/>
      <c r="E48" s="16" t="n"/>
      <c r="F48" s="15" t="n"/>
      <c r="G48" s="15" t="n"/>
      <c r="H48" s="15" t="n"/>
      <c r="I48" s="17" t="n"/>
      <c r="J48" s="15" t="n"/>
      <c r="K48" s="18" t="n"/>
      <c r="L48" s="16" t="n"/>
      <c r="M48" s="20">
        <f>IF(A48="","",IF(E48="","",IFERROR(IF(L48&lt;&gt;"",L48-E48,TODAY()-E48),"")))</f>
        <v/>
      </c>
      <c r="N48" s="8">
        <f>IF(A48="","",IF(B48="","Policy reference needed",IF(E48="","Request date needed",IF(K48="","Status needed",IFERROR(IF(OR(E48&gt;TODAY(),AND(L48&lt;&gt;"",L48&lt;E48)),"Check dates",IF(AND(VLOOKUP(K48,Assumptions!$D$5:$E$10,2,FALSE)="Yes",L48=""),"Completion date needed",IF(AND(VLOOKUP(K48,Assumptions!$D$5:$E$10,2,FALSE)="No",L48&lt;&gt;""),"Check status/date",IF(AND(I48&lt;&gt;"",ABS(I48)&gt;=Assumptions!$B$6),"Review premium change",IF(AND(VLOOKUP(K48,Assumptions!$D$5:$E$10,2,FALSE)="No",M48&gt;Assumptions!$B$5),"Human follow-up",""))))),"Check status")))))</f>
        <v/>
      </c>
    </row>
    <row r="49" ht="21" customHeight="1">
      <c r="A49" s="15" t="n"/>
      <c r="B49" s="15" t="n"/>
      <c r="C49" s="15" t="n"/>
      <c r="D49" s="16" t="n"/>
      <c r="E49" s="16" t="n"/>
      <c r="F49" s="15" t="n"/>
      <c r="G49" s="15" t="n"/>
      <c r="H49" s="15" t="n"/>
      <c r="I49" s="17" t="n"/>
      <c r="J49" s="15" t="n"/>
      <c r="K49" s="18" t="n"/>
      <c r="L49" s="16" t="n"/>
      <c r="M49" s="19">
        <f>IF(A49="","",IF(E49="","",IFERROR(IF(L49&lt;&gt;"",L49-E49,TODAY()-E49),"")))</f>
        <v/>
      </c>
      <c r="N49" s="11">
        <f>IF(A49="","",IF(B49="","Policy reference needed",IF(E49="","Request date needed",IF(K49="","Status needed",IFERROR(IF(OR(E49&gt;TODAY(),AND(L49&lt;&gt;"",L49&lt;E49)),"Check dates",IF(AND(VLOOKUP(K49,Assumptions!$D$5:$E$10,2,FALSE)="Yes",L49=""),"Completion date needed",IF(AND(VLOOKUP(K49,Assumptions!$D$5:$E$10,2,FALSE)="No",L49&lt;&gt;""),"Check status/date",IF(AND(I49&lt;&gt;"",ABS(I49)&gt;=Assumptions!$B$6),"Review premium change",IF(AND(VLOOKUP(K49,Assumptions!$D$5:$E$10,2,FALSE)="No",M49&gt;Assumptions!$B$5),"Human follow-up",""))))),"Check status")))))</f>
        <v/>
      </c>
    </row>
    <row r="50" ht="21" customHeight="1">
      <c r="A50" s="15" t="n"/>
      <c r="B50" s="15" t="n"/>
      <c r="C50" s="15" t="n"/>
      <c r="D50" s="16" t="n"/>
      <c r="E50" s="16" t="n"/>
      <c r="F50" s="15" t="n"/>
      <c r="G50" s="15" t="n"/>
      <c r="H50" s="15" t="n"/>
      <c r="I50" s="17" t="n"/>
      <c r="J50" s="15" t="n"/>
      <c r="K50" s="18" t="n"/>
      <c r="L50" s="16" t="n"/>
      <c r="M50" s="20">
        <f>IF(A50="","",IF(E50="","",IFERROR(IF(L50&lt;&gt;"",L50-E50,TODAY()-E50),"")))</f>
        <v/>
      </c>
      <c r="N50" s="8">
        <f>IF(A50="","",IF(B50="","Policy reference needed",IF(E50="","Request date needed",IF(K50="","Status needed",IFERROR(IF(OR(E50&gt;TODAY(),AND(L50&lt;&gt;"",L50&lt;E50)),"Check dates",IF(AND(VLOOKUP(K50,Assumptions!$D$5:$E$10,2,FALSE)="Yes",L50=""),"Completion date needed",IF(AND(VLOOKUP(K50,Assumptions!$D$5:$E$10,2,FALSE)="No",L50&lt;&gt;""),"Check status/date",IF(AND(I50&lt;&gt;"",ABS(I50)&gt;=Assumptions!$B$6),"Review premium change",IF(AND(VLOOKUP(K50,Assumptions!$D$5:$E$10,2,FALSE)="No",M50&gt;Assumptions!$B$5),"Human follow-up",""))))),"Check status")))))</f>
        <v/>
      </c>
    </row>
    <row r="51" ht="21" customHeight="1">
      <c r="A51" s="15" t="n"/>
      <c r="B51" s="15" t="n"/>
      <c r="C51" s="15" t="n"/>
      <c r="D51" s="16" t="n"/>
      <c r="E51" s="16" t="n"/>
      <c r="F51" s="15" t="n"/>
      <c r="G51" s="15" t="n"/>
      <c r="H51" s="15" t="n"/>
      <c r="I51" s="17" t="n"/>
      <c r="J51" s="15" t="n"/>
      <c r="K51" s="18" t="n"/>
      <c r="L51" s="16" t="n"/>
      <c r="M51" s="19">
        <f>IF(A51="","",IF(E51="","",IFERROR(IF(L51&lt;&gt;"",L51-E51,TODAY()-E51),"")))</f>
        <v/>
      </c>
      <c r="N51" s="11">
        <f>IF(A51="","",IF(B51="","Policy reference needed",IF(E51="","Request date needed",IF(K51="","Status needed",IFERROR(IF(OR(E51&gt;TODAY(),AND(L51&lt;&gt;"",L51&lt;E51)),"Check dates",IF(AND(VLOOKUP(K51,Assumptions!$D$5:$E$10,2,FALSE)="Yes",L51=""),"Completion date needed",IF(AND(VLOOKUP(K51,Assumptions!$D$5:$E$10,2,FALSE)="No",L51&lt;&gt;""),"Check status/date",IF(AND(I51&lt;&gt;"",ABS(I51)&gt;=Assumptions!$B$6),"Review premium change",IF(AND(VLOOKUP(K51,Assumptions!$D$5:$E$10,2,FALSE)="No",M51&gt;Assumptions!$B$5),"Human follow-up",""))))),"Check status")))))</f>
        <v/>
      </c>
    </row>
    <row r="52" ht="21" customHeight="1">
      <c r="A52" s="15" t="n"/>
      <c r="B52" s="15" t="n"/>
      <c r="C52" s="15" t="n"/>
      <c r="D52" s="16" t="n"/>
      <c r="E52" s="16" t="n"/>
      <c r="F52" s="15" t="n"/>
      <c r="G52" s="15" t="n"/>
      <c r="H52" s="15" t="n"/>
      <c r="I52" s="17" t="n"/>
      <c r="J52" s="15" t="n"/>
      <c r="K52" s="18" t="n"/>
      <c r="L52" s="16" t="n"/>
      <c r="M52" s="20">
        <f>IF(A52="","",IF(E52="","",IFERROR(IF(L52&lt;&gt;"",L52-E52,TODAY()-E52),"")))</f>
        <v/>
      </c>
      <c r="N52" s="8">
        <f>IF(A52="","",IF(B52="","Policy reference needed",IF(E52="","Request date needed",IF(K52="","Status needed",IFERROR(IF(OR(E52&gt;TODAY(),AND(L52&lt;&gt;"",L52&lt;E52)),"Check dates",IF(AND(VLOOKUP(K52,Assumptions!$D$5:$E$10,2,FALSE)="Yes",L52=""),"Completion date needed",IF(AND(VLOOKUP(K52,Assumptions!$D$5:$E$10,2,FALSE)="No",L52&lt;&gt;""),"Check status/date",IF(AND(I52&lt;&gt;"",ABS(I52)&gt;=Assumptions!$B$6),"Review premium change",IF(AND(VLOOKUP(K52,Assumptions!$D$5:$E$10,2,FALSE)="No",M52&gt;Assumptions!$B$5),"Human follow-up",""))))),"Check status")))))</f>
        <v/>
      </c>
    </row>
    <row r="53" ht="21" customHeight="1">
      <c r="A53" s="15" t="n"/>
      <c r="B53" s="15" t="n"/>
      <c r="C53" s="15" t="n"/>
      <c r="D53" s="16" t="n"/>
      <c r="E53" s="16" t="n"/>
      <c r="F53" s="15" t="n"/>
      <c r="G53" s="15" t="n"/>
      <c r="H53" s="15" t="n"/>
      <c r="I53" s="17" t="n"/>
      <c r="J53" s="15" t="n"/>
      <c r="K53" s="18" t="n"/>
      <c r="L53" s="16" t="n"/>
      <c r="M53" s="19">
        <f>IF(A53="","",IF(E53="","",IFERROR(IF(L53&lt;&gt;"",L53-E53,TODAY()-E53),"")))</f>
        <v/>
      </c>
      <c r="N53" s="11">
        <f>IF(A53="","",IF(B53="","Policy reference needed",IF(E53="","Request date needed",IF(K53="","Status needed",IFERROR(IF(OR(E53&gt;TODAY(),AND(L53&lt;&gt;"",L53&lt;E53)),"Check dates",IF(AND(VLOOKUP(K53,Assumptions!$D$5:$E$10,2,FALSE)="Yes",L53=""),"Completion date needed",IF(AND(VLOOKUP(K53,Assumptions!$D$5:$E$10,2,FALSE)="No",L53&lt;&gt;""),"Check status/date",IF(AND(I53&lt;&gt;"",ABS(I53)&gt;=Assumptions!$B$6),"Review premium change",IF(AND(VLOOKUP(K53,Assumptions!$D$5:$E$10,2,FALSE)="No",M53&gt;Assumptions!$B$5),"Human follow-up",""))))),"Check status")))))</f>
        <v/>
      </c>
    </row>
    <row r="54" ht="21" customHeight="1">
      <c r="A54" s="15" t="n"/>
      <c r="B54" s="15" t="n"/>
      <c r="C54" s="15" t="n"/>
      <c r="D54" s="16" t="n"/>
      <c r="E54" s="16" t="n"/>
      <c r="F54" s="15" t="n"/>
      <c r="G54" s="15" t="n"/>
      <c r="H54" s="15" t="n"/>
      <c r="I54" s="17" t="n"/>
      <c r="J54" s="15" t="n"/>
      <c r="K54" s="18" t="n"/>
      <c r="L54" s="16" t="n"/>
      <c r="M54" s="20">
        <f>IF(A54="","",IF(E54="","",IFERROR(IF(L54&lt;&gt;"",L54-E54,TODAY()-E54),"")))</f>
        <v/>
      </c>
      <c r="N54" s="8">
        <f>IF(A54="","",IF(B54="","Policy reference needed",IF(E54="","Request date needed",IF(K54="","Status needed",IFERROR(IF(OR(E54&gt;TODAY(),AND(L54&lt;&gt;"",L54&lt;E54)),"Check dates",IF(AND(VLOOKUP(K54,Assumptions!$D$5:$E$10,2,FALSE)="Yes",L54=""),"Completion date needed",IF(AND(VLOOKUP(K54,Assumptions!$D$5:$E$10,2,FALSE)="No",L54&lt;&gt;""),"Check status/date",IF(AND(I54&lt;&gt;"",ABS(I54)&gt;=Assumptions!$B$6),"Review premium change",IF(AND(VLOOKUP(K54,Assumptions!$D$5:$E$10,2,FALSE)="No",M54&gt;Assumptions!$B$5),"Human follow-up",""))))),"Check status")))))</f>
        <v/>
      </c>
    </row>
    <row r="55" ht="21" customHeight="1">
      <c r="A55" s="15" t="n"/>
      <c r="B55" s="15" t="n"/>
      <c r="C55" s="15" t="n"/>
      <c r="D55" s="16" t="n"/>
      <c r="E55" s="16" t="n"/>
      <c r="F55" s="15" t="n"/>
      <c r="G55" s="15" t="n"/>
      <c r="H55" s="15" t="n"/>
      <c r="I55" s="17" t="n"/>
      <c r="J55" s="15" t="n"/>
      <c r="K55" s="18" t="n"/>
      <c r="L55" s="16" t="n"/>
      <c r="M55" s="19">
        <f>IF(A55="","",IF(E55="","",IFERROR(IF(L55&lt;&gt;"",L55-E55,TODAY()-E55),"")))</f>
        <v/>
      </c>
      <c r="N55" s="11">
        <f>IF(A55="","",IF(B55="","Policy reference needed",IF(E55="","Request date needed",IF(K55="","Status needed",IFERROR(IF(OR(E55&gt;TODAY(),AND(L55&lt;&gt;"",L55&lt;E55)),"Check dates",IF(AND(VLOOKUP(K55,Assumptions!$D$5:$E$10,2,FALSE)="Yes",L55=""),"Completion date needed",IF(AND(VLOOKUP(K55,Assumptions!$D$5:$E$10,2,FALSE)="No",L55&lt;&gt;""),"Check status/date",IF(AND(I55&lt;&gt;"",ABS(I55)&gt;=Assumptions!$B$6),"Review premium change",IF(AND(VLOOKUP(K55,Assumptions!$D$5:$E$10,2,FALSE)="No",M55&gt;Assumptions!$B$5),"Human follow-up",""))))),"Check status")))))</f>
        <v/>
      </c>
    </row>
    <row r="56" ht="21" customHeight="1">
      <c r="A56" s="15" t="n"/>
      <c r="B56" s="15" t="n"/>
      <c r="C56" s="15" t="n"/>
      <c r="D56" s="16" t="n"/>
      <c r="E56" s="16" t="n"/>
      <c r="F56" s="15" t="n"/>
      <c r="G56" s="15" t="n"/>
      <c r="H56" s="15" t="n"/>
      <c r="I56" s="17" t="n"/>
      <c r="J56" s="15" t="n"/>
      <c r="K56" s="18" t="n"/>
      <c r="L56" s="16" t="n"/>
      <c r="M56" s="20">
        <f>IF(A56="","",IF(E56="","",IFERROR(IF(L56&lt;&gt;"",L56-E56,TODAY()-E56),"")))</f>
        <v/>
      </c>
      <c r="N56" s="8">
        <f>IF(A56="","",IF(B56="","Policy reference needed",IF(E56="","Request date needed",IF(K56="","Status needed",IFERROR(IF(OR(E56&gt;TODAY(),AND(L56&lt;&gt;"",L56&lt;E56)),"Check dates",IF(AND(VLOOKUP(K56,Assumptions!$D$5:$E$10,2,FALSE)="Yes",L56=""),"Completion date needed",IF(AND(VLOOKUP(K56,Assumptions!$D$5:$E$10,2,FALSE)="No",L56&lt;&gt;""),"Check status/date",IF(AND(I56&lt;&gt;"",ABS(I56)&gt;=Assumptions!$B$6),"Review premium change",IF(AND(VLOOKUP(K56,Assumptions!$D$5:$E$10,2,FALSE)="No",M56&gt;Assumptions!$B$5),"Human follow-up",""))))),"Check status")))))</f>
        <v/>
      </c>
    </row>
    <row r="57" ht="21" customHeight="1">
      <c r="A57" s="15" t="n"/>
      <c r="B57" s="15" t="n"/>
      <c r="C57" s="15" t="n"/>
      <c r="D57" s="16" t="n"/>
      <c r="E57" s="16" t="n"/>
      <c r="F57" s="15" t="n"/>
      <c r="G57" s="15" t="n"/>
      <c r="H57" s="15" t="n"/>
      <c r="I57" s="17" t="n"/>
      <c r="J57" s="15" t="n"/>
      <c r="K57" s="18" t="n"/>
      <c r="L57" s="16" t="n"/>
      <c r="M57" s="19">
        <f>IF(A57="","",IF(E57="","",IFERROR(IF(L57&lt;&gt;"",L57-E57,TODAY()-E57),"")))</f>
        <v/>
      </c>
      <c r="N57" s="11">
        <f>IF(A57="","",IF(B57="","Policy reference needed",IF(E57="","Request date needed",IF(K57="","Status needed",IFERROR(IF(OR(E57&gt;TODAY(),AND(L57&lt;&gt;"",L57&lt;E57)),"Check dates",IF(AND(VLOOKUP(K57,Assumptions!$D$5:$E$10,2,FALSE)="Yes",L57=""),"Completion date needed",IF(AND(VLOOKUP(K57,Assumptions!$D$5:$E$10,2,FALSE)="No",L57&lt;&gt;""),"Check status/date",IF(AND(I57&lt;&gt;"",ABS(I57)&gt;=Assumptions!$B$6),"Review premium change",IF(AND(VLOOKUP(K57,Assumptions!$D$5:$E$10,2,FALSE)="No",M57&gt;Assumptions!$B$5),"Human follow-up",""))))),"Check status")))))</f>
        <v/>
      </c>
    </row>
    <row r="58" ht="21" customHeight="1">
      <c r="A58" s="15" t="n"/>
      <c r="B58" s="15" t="n"/>
      <c r="C58" s="15" t="n"/>
      <c r="D58" s="16" t="n"/>
      <c r="E58" s="16" t="n"/>
      <c r="F58" s="15" t="n"/>
      <c r="G58" s="15" t="n"/>
      <c r="H58" s="15" t="n"/>
      <c r="I58" s="17" t="n"/>
      <c r="J58" s="15" t="n"/>
      <c r="K58" s="18" t="n"/>
      <c r="L58" s="16" t="n"/>
      <c r="M58" s="20">
        <f>IF(A58="","",IF(E58="","",IFERROR(IF(L58&lt;&gt;"",L58-E58,TODAY()-E58),"")))</f>
        <v/>
      </c>
      <c r="N58" s="8">
        <f>IF(A58="","",IF(B58="","Policy reference needed",IF(E58="","Request date needed",IF(K58="","Status needed",IFERROR(IF(OR(E58&gt;TODAY(),AND(L58&lt;&gt;"",L58&lt;E58)),"Check dates",IF(AND(VLOOKUP(K58,Assumptions!$D$5:$E$10,2,FALSE)="Yes",L58=""),"Completion date needed",IF(AND(VLOOKUP(K58,Assumptions!$D$5:$E$10,2,FALSE)="No",L58&lt;&gt;""),"Check status/date",IF(AND(I58&lt;&gt;"",ABS(I58)&gt;=Assumptions!$B$6),"Review premium change",IF(AND(VLOOKUP(K58,Assumptions!$D$5:$E$10,2,FALSE)="No",M58&gt;Assumptions!$B$5),"Human follow-up",""))))),"Check status")))))</f>
        <v/>
      </c>
    </row>
    <row r="59" ht="21" customHeight="1">
      <c r="A59" s="15" t="n"/>
      <c r="B59" s="15" t="n"/>
      <c r="C59" s="15" t="n"/>
      <c r="D59" s="16" t="n"/>
      <c r="E59" s="16" t="n"/>
      <c r="F59" s="15" t="n"/>
      <c r="G59" s="15" t="n"/>
      <c r="H59" s="15" t="n"/>
      <c r="I59" s="17" t="n"/>
      <c r="J59" s="15" t="n"/>
      <c r="K59" s="18" t="n"/>
      <c r="L59" s="16" t="n"/>
      <c r="M59" s="19">
        <f>IF(A59="","",IF(E59="","",IFERROR(IF(L59&lt;&gt;"",L59-E59,TODAY()-E59),"")))</f>
        <v/>
      </c>
      <c r="N59" s="11">
        <f>IF(A59="","",IF(B59="","Policy reference needed",IF(E59="","Request date needed",IF(K59="","Status needed",IFERROR(IF(OR(E59&gt;TODAY(),AND(L59&lt;&gt;"",L59&lt;E59)),"Check dates",IF(AND(VLOOKUP(K59,Assumptions!$D$5:$E$10,2,FALSE)="Yes",L59=""),"Completion date needed",IF(AND(VLOOKUP(K59,Assumptions!$D$5:$E$10,2,FALSE)="No",L59&lt;&gt;""),"Check status/date",IF(AND(I59&lt;&gt;"",ABS(I59)&gt;=Assumptions!$B$6),"Review premium change",IF(AND(VLOOKUP(K59,Assumptions!$D$5:$E$10,2,FALSE)="No",M59&gt;Assumptions!$B$5),"Human follow-up",""))))),"Check status")))))</f>
        <v/>
      </c>
    </row>
    <row r="60" ht="21" customHeight="1">
      <c r="A60" s="15" t="n"/>
      <c r="B60" s="15" t="n"/>
      <c r="C60" s="15" t="n"/>
      <c r="D60" s="16" t="n"/>
      <c r="E60" s="16" t="n"/>
      <c r="F60" s="15" t="n"/>
      <c r="G60" s="15" t="n"/>
      <c r="H60" s="15" t="n"/>
      <c r="I60" s="17" t="n"/>
      <c r="J60" s="15" t="n"/>
      <c r="K60" s="18" t="n"/>
      <c r="L60" s="16" t="n"/>
      <c r="M60" s="20">
        <f>IF(A60="","",IF(E60="","",IFERROR(IF(L60&lt;&gt;"",L60-E60,TODAY()-E60),"")))</f>
        <v/>
      </c>
      <c r="N60" s="8">
        <f>IF(A60="","",IF(B60="","Policy reference needed",IF(E60="","Request date needed",IF(K60="","Status needed",IFERROR(IF(OR(E60&gt;TODAY(),AND(L60&lt;&gt;"",L60&lt;E60)),"Check dates",IF(AND(VLOOKUP(K60,Assumptions!$D$5:$E$10,2,FALSE)="Yes",L60=""),"Completion date needed",IF(AND(VLOOKUP(K60,Assumptions!$D$5:$E$10,2,FALSE)="No",L60&lt;&gt;""),"Check status/date",IF(AND(I60&lt;&gt;"",ABS(I60)&gt;=Assumptions!$B$6),"Review premium change",IF(AND(VLOOKUP(K60,Assumptions!$D$5:$E$10,2,FALSE)="No",M60&gt;Assumptions!$B$5),"Human follow-up",""))))),"Check status")))))</f>
        <v/>
      </c>
    </row>
    <row r="61" ht="21" customHeight="1">
      <c r="A61" s="15" t="n"/>
      <c r="B61" s="15" t="n"/>
      <c r="C61" s="15" t="n"/>
      <c r="D61" s="16" t="n"/>
      <c r="E61" s="16" t="n"/>
      <c r="F61" s="15" t="n"/>
      <c r="G61" s="15" t="n"/>
      <c r="H61" s="15" t="n"/>
      <c r="I61" s="17" t="n"/>
      <c r="J61" s="15" t="n"/>
      <c r="K61" s="18" t="n"/>
      <c r="L61" s="16" t="n"/>
      <c r="M61" s="19">
        <f>IF(A61="","",IF(E61="","",IFERROR(IF(L61&lt;&gt;"",L61-E61,TODAY()-E61),"")))</f>
        <v/>
      </c>
      <c r="N61" s="11">
        <f>IF(A61="","",IF(B61="","Policy reference needed",IF(E61="","Request date needed",IF(K61="","Status needed",IFERROR(IF(OR(E61&gt;TODAY(),AND(L61&lt;&gt;"",L61&lt;E61)),"Check dates",IF(AND(VLOOKUP(K61,Assumptions!$D$5:$E$10,2,FALSE)="Yes",L61=""),"Completion date needed",IF(AND(VLOOKUP(K61,Assumptions!$D$5:$E$10,2,FALSE)="No",L61&lt;&gt;""),"Check status/date",IF(AND(I61&lt;&gt;"",ABS(I61)&gt;=Assumptions!$B$6),"Review premium change",IF(AND(VLOOKUP(K61,Assumptions!$D$5:$E$10,2,FALSE)="No",M61&gt;Assumptions!$B$5),"Human follow-up",""))))),"Check status")))))</f>
        <v/>
      </c>
    </row>
    <row r="62" ht="21" customHeight="1">
      <c r="A62" s="15" t="n"/>
      <c r="B62" s="15" t="n"/>
      <c r="C62" s="15" t="n"/>
      <c r="D62" s="16" t="n"/>
      <c r="E62" s="16" t="n"/>
      <c r="F62" s="15" t="n"/>
      <c r="G62" s="15" t="n"/>
      <c r="H62" s="15" t="n"/>
      <c r="I62" s="17" t="n"/>
      <c r="J62" s="15" t="n"/>
      <c r="K62" s="18" t="n"/>
      <c r="L62" s="16" t="n"/>
      <c r="M62" s="20">
        <f>IF(A62="","",IF(E62="","",IFERROR(IF(L62&lt;&gt;"",L62-E62,TODAY()-E62),"")))</f>
        <v/>
      </c>
      <c r="N62" s="8">
        <f>IF(A62="","",IF(B62="","Policy reference needed",IF(E62="","Request date needed",IF(K62="","Status needed",IFERROR(IF(OR(E62&gt;TODAY(),AND(L62&lt;&gt;"",L62&lt;E62)),"Check dates",IF(AND(VLOOKUP(K62,Assumptions!$D$5:$E$10,2,FALSE)="Yes",L62=""),"Completion date needed",IF(AND(VLOOKUP(K62,Assumptions!$D$5:$E$10,2,FALSE)="No",L62&lt;&gt;""),"Check status/date",IF(AND(I62&lt;&gt;"",ABS(I62)&gt;=Assumptions!$B$6),"Review premium change",IF(AND(VLOOKUP(K62,Assumptions!$D$5:$E$10,2,FALSE)="No",M62&gt;Assumptions!$B$5),"Human follow-up",""))))),"Check status")))))</f>
        <v/>
      </c>
    </row>
    <row r="63" ht="21" customHeight="1">
      <c r="A63" s="15" t="n"/>
      <c r="B63" s="15" t="n"/>
      <c r="C63" s="15" t="n"/>
      <c r="D63" s="16" t="n"/>
      <c r="E63" s="16" t="n"/>
      <c r="F63" s="15" t="n"/>
      <c r="G63" s="15" t="n"/>
      <c r="H63" s="15" t="n"/>
      <c r="I63" s="17" t="n"/>
      <c r="J63" s="15" t="n"/>
      <c r="K63" s="18" t="n"/>
      <c r="L63" s="16" t="n"/>
      <c r="M63" s="19">
        <f>IF(A63="","",IF(E63="","",IFERROR(IF(L63&lt;&gt;"",L63-E63,TODAY()-E63),"")))</f>
        <v/>
      </c>
      <c r="N63" s="11">
        <f>IF(A63="","",IF(B63="","Policy reference needed",IF(E63="","Request date needed",IF(K63="","Status needed",IFERROR(IF(OR(E63&gt;TODAY(),AND(L63&lt;&gt;"",L63&lt;E63)),"Check dates",IF(AND(VLOOKUP(K63,Assumptions!$D$5:$E$10,2,FALSE)="Yes",L63=""),"Completion date needed",IF(AND(VLOOKUP(K63,Assumptions!$D$5:$E$10,2,FALSE)="No",L63&lt;&gt;""),"Check status/date",IF(AND(I63&lt;&gt;"",ABS(I63)&gt;=Assumptions!$B$6),"Review premium change",IF(AND(VLOOKUP(K63,Assumptions!$D$5:$E$10,2,FALSE)="No",M63&gt;Assumptions!$B$5),"Human follow-up",""))))),"Check status")))))</f>
        <v/>
      </c>
    </row>
    <row r="64" ht="21" customHeight="1">
      <c r="A64" s="15" t="n"/>
      <c r="B64" s="15" t="n"/>
      <c r="C64" s="15" t="n"/>
      <c r="D64" s="16" t="n"/>
      <c r="E64" s="16" t="n"/>
      <c r="F64" s="15" t="n"/>
      <c r="G64" s="15" t="n"/>
      <c r="H64" s="15" t="n"/>
      <c r="I64" s="17" t="n"/>
      <c r="J64" s="15" t="n"/>
      <c r="K64" s="18" t="n"/>
      <c r="L64" s="16" t="n"/>
      <c r="M64" s="20">
        <f>IF(A64="","",IF(E64="","",IFERROR(IF(L64&lt;&gt;"",L64-E64,TODAY()-E64),"")))</f>
        <v/>
      </c>
      <c r="N64" s="8">
        <f>IF(A64="","",IF(B64="","Policy reference needed",IF(E64="","Request date needed",IF(K64="","Status needed",IFERROR(IF(OR(E64&gt;TODAY(),AND(L64&lt;&gt;"",L64&lt;E64)),"Check dates",IF(AND(VLOOKUP(K64,Assumptions!$D$5:$E$10,2,FALSE)="Yes",L64=""),"Completion date needed",IF(AND(VLOOKUP(K64,Assumptions!$D$5:$E$10,2,FALSE)="No",L64&lt;&gt;""),"Check status/date",IF(AND(I64&lt;&gt;"",ABS(I64)&gt;=Assumptions!$B$6),"Review premium change",IF(AND(VLOOKUP(K64,Assumptions!$D$5:$E$10,2,FALSE)="No",M64&gt;Assumptions!$B$5),"Human follow-up",""))))),"Check status")))))</f>
        <v/>
      </c>
    </row>
    <row r="65" ht="21" customHeight="1">
      <c r="A65" s="15" t="n"/>
      <c r="B65" s="15" t="n"/>
      <c r="C65" s="15" t="n"/>
      <c r="D65" s="16" t="n"/>
      <c r="E65" s="16" t="n"/>
      <c r="F65" s="15" t="n"/>
      <c r="G65" s="15" t="n"/>
      <c r="H65" s="15" t="n"/>
      <c r="I65" s="17" t="n"/>
      <c r="J65" s="15" t="n"/>
      <c r="K65" s="18" t="n"/>
      <c r="L65" s="16" t="n"/>
      <c r="M65" s="19">
        <f>IF(A65="","",IF(E65="","",IFERROR(IF(L65&lt;&gt;"",L65-E65,TODAY()-E65),"")))</f>
        <v/>
      </c>
      <c r="N65" s="11">
        <f>IF(A65="","",IF(B65="","Policy reference needed",IF(E65="","Request date needed",IF(K65="","Status needed",IFERROR(IF(OR(E65&gt;TODAY(),AND(L65&lt;&gt;"",L65&lt;E65)),"Check dates",IF(AND(VLOOKUP(K65,Assumptions!$D$5:$E$10,2,FALSE)="Yes",L65=""),"Completion date needed",IF(AND(VLOOKUP(K65,Assumptions!$D$5:$E$10,2,FALSE)="No",L65&lt;&gt;""),"Check status/date",IF(AND(I65&lt;&gt;"",ABS(I65)&gt;=Assumptions!$B$6),"Review premium change",IF(AND(VLOOKUP(K65,Assumptions!$D$5:$E$10,2,FALSE)="No",M65&gt;Assumptions!$B$5),"Human follow-up",""))))),"Check status")))))</f>
        <v/>
      </c>
    </row>
    <row r="66" ht="21" customHeight="1">
      <c r="A66" s="15" t="n"/>
      <c r="B66" s="15" t="n"/>
      <c r="C66" s="15" t="n"/>
      <c r="D66" s="16" t="n"/>
      <c r="E66" s="16" t="n"/>
      <c r="F66" s="15" t="n"/>
      <c r="G66" s="15" t="n"/>
      <c r="H66" s="15" t="n"/>
      <c r="I66" s="17" t="n"/>
      <c r="J66" s="15" t="n"/>
      <c r="K66" s="18" t="n"/>
      <c r="L66" s="16" t="n"/>
      <c r="M66" s="20">
        <f>IF(A66="","",IF(E66="","",IFERROR(IF(L66&lt;&gt;"",L66-E66,TODAY()-E66),"")))</f>
        <v/>
      </c>
      <c r="N66" s="8">
        <f>IF(A66="","",IF(B66="","Policy reference needed",IF(E66="","Request date needed",IF(K66="","Status needed",IFERROR(IF(OR(E66&gt;TODAY(),AND(L66&lt;&gt;"",L66&lt;E66)),"Check dates",IF(AND(VLOOKUP(K66,Assumptions!$D$5:$E$10,2,FALSE)="Yes",L66=""),"Completion date needed",IF(AND(VLOOKUP(K66,Assumptions!$D$5:$E$10,2,FALSE)="No",L66&lt;&gt;""),"Check status/date",IF(AND(I66&lt;&gt;"",ABS(I66)&gt;=Assumptions!$B$6),"Review premium change",IF(AND(VLOOKUP(K66,Assumptions!$D$5:$E$10,2,FALSE)="No",M66&gt;Assumptions!$B$5),"Human follow-up",""))))),"Check status")))))</f>
        <v/>
      </c>
    </row>
    <row r="67" ht="21" customHeight="1">
      <c r="A67" s="15" t="n"/>
      <c r="B67" s="15" t="n"/>
      <c r="C67" s="15" t="n"/>
      <c r="D67" s="16" t="n"/>
      <c r="E67" s="16" t="n"/>
      <c r="F67" s="15" t="n"/>
      <c r="G67" s="15" t="n"/>
      <c r="H67" s="15" t="n"/>
      <c r="I67" s="17" t="n"/>
      <c r="J67" s="15" t="n"/>
      <c r="K67" s="18" t="n"/>
      <c r="L67" s="16" t="n"/>
      <c r="M67" s="19">
        <f>IF(A67="","",IF(E67="","",IFERROR(IF(L67&lt;&gt;"",L67-E67,TODAY()-E67),"")))</f>
        <v/>
      </c>
      <c r="N67" s="11">
        <f>IF(A67="","",IF(B67="","Policy reference needed",IF(E67="","Request date needed",IF(K67="","Status needed",IFERROR(IF(OR(E67&gt;TODAY(),AND(L67&lt;&gt;"",L67&lt;E67)),"Check dates",IF(AND(VLOOKUP(K67,Assumptions!$D$5:$E$10,2,FALSE)="Yes",L67=""),"Completion date needed",IF(AND(VLOOKUP(K67,Assumptions!$D$5:$E$10,2,FALSE)="No",L67&lt;&gt;""),"Check status/date",IF(AND(I67&lt;&gt;"",ABS(I67)&gt;=Assumptions!$B$6),"Review premium change",IF(AND(VLOOKUP(K67,Assumptions!$D$5:$E$10,2,FALSE)="No",M67&gt;Assumptions!$B$5),"Human follow-up",""))))),"Check status")))))</f>
        <v/>
      </c>
    </row>
    <row r="68" ht="21" customHeight="1">
      <c r="A68" s="15" t="n"/>
      <c r="B68" s="15" t="n"/>
      <c r="C68" s="15" t="n"/>
      <c r="D68" s="16" t="n"/>
      <c r="E68" s="16" t="n"/>
      <c r="F68" s="15" t="n"/>
      <c r="G68" s="15" t="n"/>
      <c r="H68" s="15" t="n"/>
      <c r="I68" s="17" t="n"/>
      <c r="J68" s="15" t="n"/>
      <c r="K68" s="18" t="n"/>
      <c r="L68" s="16" t="n"/>
      <c r="M68" s="20">
        <f>IF(A68="","",IF(E68="","",IFERROR(IF(L68&lt;&gt;"",L68-E68,TODAY()-E68),"")))</f>
        <v/>
      </c>
      <c r="N68" s="8">
        <f>IF(A68="","",IF(B68="","Policy reference needed",IF(E68="","Request date needed",IF(K68="","Status needed",IFERROR(IF(OR(E68&gt;TODAY(),AND(L68&lt;&gt;"",L68&lt;E68)),"Check dates",IF(AND(VLOOKUP(K68,Assumptions!$D$5:$E$10,2,FALSE)="Yes",L68=""),"Completion date needed",IF(AND(VLOOKUP(K68,Assumptions!$D$5:$E$10,2,FALSE)="No",L68&lt;&gt;""),"Check status/date",IF(AND(I68&lt;&gt;"",ABS(I68)&gt;=Assumptions!$B$6),"Review premium change",IF(AND(VLOOKUP(K68,Assumptions!$D$5:$E$10,2,FALSE)="No",M68&gt;Assumptions!$B$5),"Human follow-up",""))))),"Check status")))))</f>
        <v/>
      </c>
    </row>
    <row r="69" ht="21" customHeight="1">
      <c r="A69" s="15" t="n"/>
      <c r="B69" s="15" t="n"/>
      <c r="C69" s="15" t="n"/>
      <c r="D69" s="16" t="n"/>
      <c r="E69" s="16" t="n"/>
      <c r="F69" s="15" t="n"/>
      <c r="G69" s="15" t="n"/>
      <c r="H69" s="15" t="n"/>
      <c r="I69" s="17" t="n"/>
      <c r="J69" s="15" t="n"/>
      <c r="K69" s="18" t="n"/>
      <c r="L69" s="16" t="n"/>
      <c r="M69" s="19">
        <f>IF(A69="","",IF(E69="","",IFERROR(IF(L69&lt;&gt;"",L69-E69,TODAY()-E69),"")))</f>
        <v/>
      </c>
      <c r="N69" s="11">
        <f>IF(A69="","",IF(B69="","Policy reference needed",IF(E69="","Request date needed",IF(K69="","Status needed",IFERROR(IF(OR(E69&gt;TODAY(),AND(L69&lt;&gt;"",L69&lt;E69)),"Check dates",IF(AND(VLOOKUP(K69,Assumptions!$D$5:$E$10,2,FALSE)="Yes",L69=""),"Completion date needed",IF(AND(VLOOKUP(K69,Assumptions!$D$5:$E$10,2,FALSE)="No",L69&lt;&gt;""),"Check status/date",IF(AND(I69&lt;&gt;"",ABS(I69)&gt;=Assumptions!$B$6),"Review premium change",IF(AND(VLOOKUP(K69,Assumptions!$D$5:$E$10,2,FALSE)="No",M69&gt;Assumptions!$B$5),"Human follow-up",""))))),"Check status")))))</f>
        <v/>
      </c>
    </row>
    <row r="70" ht="21" customHeight="1">
      <c r="A70" s="15" t="n"/>
      <c r="B70" s="15" t="n"/>
      <c r="C70" s="15" t="n"/>
      <c r="D70" s="16" t="n"/>
      <c r="E70" s="16" t="n"/>
      <c r="F70" s="15" t="n"/>
      <c r="G70" s="15" t="n"/>
      <c r="H70" s="15" t="n"/>
      <c r="I70" s="17" t="n"/>
      <c r="J70" s="15" t="n"/>
      <c r="K70" s="18" t="n"/>
      <c r="L70" s="16" t="n"/>
      <c r="M70" s="20">
        <f>IF(A70="","",IF(E70="","",IFERROR(IF(L70&lt;&gt;"",L70-E70,TODAY()-E70),"")))</f>
        <v/>
      </c>
      <c r="N70" s="8">
        <f>IF(A70="","",IF(B70="","Policy reference needed",IF(E70="","Request date needed",IF(K70="","Status needed",IFERROR(IF(OR(E70&gt;TODAY(),AND(L70&lt;&gt;"",L70&lt;E70)),"Check dates",IF(AND(VLOOKUP(K70,Assumptions!$D$5:$E$10,2,FALSE)="Yes",L70=""),"Completion date needed",IF(AND(VLOOKUP(K70,Assumptions!$D$5:$E$10,2,FALSE)="No",L70&lt;&gt;""),"Check status/date",IF(AND(I70&lt;&gt;"",ABS(I70)&gt;=Assumptions!$B$6),"Review premium change",IF(AND(VLOOKUP(K70,Assumptions!$D$5:$E$10,2,FALSE)="No",M70&gt;Assumptions!$B$5),"Human follow-up",""))))),"Check status")))))</f>
        <v/>
      </c>
    </row>
    <row r="71" ht="21" customHeight="1">
      <c r="A71" s="15" t="n"/>
      <c r="B71" s="15" t="n"/>
      <c r="C71" s="15" t="n"/>
      <c r="D71" s="16" t="n"/>
      <c r="E71" s="16" t="n"/>
      <c r="F71" s="15" t="n"/>
      <c r="G71" s="15" t="n"/>
      <c r="H71" s="15" t="n"/>
      <c r="I71" s="17" t="n"/>
      <c r="J71" s="15" t="n"/>
      <c r="K71" s="18" t="n"/>
      <c r="L71" s="16" t="n"/>
      <c r="M71" s="19">
        <f>IF(A71="","",IF(E71="","",IFERROR(IF(L71&lt;&gt;"",L71-E71,TODAY()-E71),"")))</f>
        <v/>
      </c>
      <c r="N71" s="11">
        <f>IF(A71="","",IF(B71="","Policy reference needed",IF(E71="","Request date needed",IF(K71="","Status needed",IFERROR(IF(OR(E71&gt;TODAY(),AND(L71&lt;&gt;"",L71&lt;E71)),"Check dates",IF(AND(VLOOKUP(K71,Assumptions!$D$5:$E$10,2,FALSE)="Yes",L71=""),"Completion date needed",IF(AND(VLOOKUP(K71,Assumptions!$D$5:$E$10,2,FALSE)="No",L71&lt;&gt;""),"Check status/date",IF(AND(I71&lt;&gt;"",ABS(I71)&gt;=Assumptions!$B$6),"Review premium change",IF(AND(VLOOKUP(K71,Assumptions!$D$5:$E$10,2,FALSE)="No",M71&gt;Assumptions!$B$5),"Human follow-up",""))))),"Check status")))))</f>
        <v/>
      </c>
    </row>
    <row r="72" ht="21" customHeight="1">
      <c r="A72" s="15" t="n"/>
      <c r="B72" s="15" t="n"/>
      <c r="C72" s="15" t="n"/>
      <c r="D72" s="16" t="n"/>
      <c r="E72" s="16" t="n"/>
      <c r="F72" s="15" t="n"/>
      <c r="G72" s="15" t="n"/>
      <c r="H72" s="15" t="n"/>
      <c r="I72" s="17" t="n"/>
      <c r="J72" s="15" t="n"/>
      <c r="K72" s="18" t="n"/>
      <c r="L72" s="16" t="n"/>
      <c r="M72" s="20">
        <f>IF(A72="","",IF(E72="","",IFERROR(IF(L72&lt;&gt;"",L72-E72,TODAY()-E72),"")))</f>
        <v/>
      </c>
      <c r="N72" s="8">
        <f>IF(A72="","",IF(B72="","Policy reference needed",IF(E72="","Request date needed",IF(K72="","Status needed",IFERROR(IF(OR(E72&gt;TODAY(),AND(L72&lt;&gt;"",L72&lt;E72)),"Check dates",IF(AND(VLOOKUP(K72,Assumptions!$D$5:$E$10,2,FALSE)="Yes",L72=""),"Completion date needed",IF(AND(VLOOKUP(K72,Assumptions!$D$5:$E$10,2,FALSE)="No",L72&lt;&gt;""),"Check status/date",IF(AND(I72&lt;&gt;"",ABS(I72)&gt;=Assumptions!$B$6),"Review premium change",IF(AND(VLOOKUP(K72,Assumptions!$D$5:$E$10,2,FALSE)="No",M72&gt;Assumptions!$B$5),"Human follow-up",""))))),"Check status")))))</f>
        <v/>
      </c>
    </row>
    <row r="73" ht="21" customHeight="1">
      <c r="A73" s="15" t="n"/>
      <c r="B73" s="15" t="n"/>
      <c r="C73" s="15" t="n"/>
      <c r="D73" s="16" t="n"/>
      <c r="E73" s="16" t="n"/>
      <c r="F73" s="15" t="n"/>
      <c r="G73" s="15" t="n"/>
      <c r="H73" s="15" t="n"/>
      <c r="I73" s="17" t="n"/>
      <c r="J73" s="15" t="n"/>
      <c r="K73" s="18" t="n"/>
      <c r="L73" s="16" t="n"/>
      <c r="M73" s="19">
        <f>IF(A73="","",IF(E73="","",IFERROR(IF(L73&lt;&gt;"",L73-E73,TODAY()-E73),"")))</f>
        <v/>
      </c>
      <c r="N73" s="11">
        <f>IF(A73="","",IF(B73="","Policy reference needed",IF(E73="","Request date needed",IF(K73="","Status needed",IFERROR(IF(OR(E73&gt;TODAY(),AND(L73&lt;&gt;"",L73&lt;E73)),"Check dates",IF(AND(VLOOKUP(K73,Assumptions!$D$5:$E$10,2,FALSE)="Yes",L73=""),"Completion date needed",IF(AND(VLOOKUP(K73,Assumptions!$D$5:$E$10,2,FALSE)="No",L73&lt;&gt;""),"Check status/date",IF(AND(I73&lt;&gt;"",ABS(I73)&gt;=Assumptions!$B$6),"Review premium change",IF(AND(VLOOKUP(K73,Assumptions!$D$5:$E$10,2,FALSE)="No",M73&gt;Assumptions!$B$5),"Human follow-up",""))))),"Check status")))))</f>
        <v/>
      </c>
    </row>
    <row r="74" ht="21" customHeight="1">
      <c r="A74" s="15" t="n"/>
      <c r="B74" s="15" t="n"/>
      <c r="C74" s="15" t="n"/>
      <c r="D74" s="16" t="n"/>
      <c r="E74" s="16" t="n"/>
      <c r="F74" s="15" t="n"/>
      <c r="G74" s="15" t="n"/>
      <c r="H74" s="15" t="n"/>
      <c r="I74" s="17" t="n"/>
      <c r="J74" s="15" t="n"/>
      <c r="K74" s="18" t="n"/>
      <c r="L74" s="16" t="n"/>
      <c r="M74" s="20">
        <f>IF(A74="","",IF(E74="","",IFERROR(IF(L74&lt;&gt;"",L74-E74,TODAY()-E74),"")))</f>
        <v/>
      </c>
      <c r="N74" s="8">
        <f>IF(A74="","",IF(B74="","Policy reference needed",IF(E74="","Request date needed",IF(K74="","Status needed",IFERROR(IF(OR(E74&gt;TODAY(),AND(L74&lt;&gt;"",L74&lt;E74)),"Check dates",IF(AND(VLOOKUP(K74,Assumptions!$D$5:$E$10,2,FALSE)="Yes",L74=""),"Completion date needed",IF(AND(VLOOKUP(K74,Assumptions!$D$5:$E$10,2,FALSE)="No",L74&lt;&gt;""),"Check status/date",IF(AND(I74&lt;&gt;"",ABS(I74)&gt;=Assumptions!$B$6),"Review premium change",IF(AND(VLOOKUP(K74,Assumptions!$D$5:$E$10,2,FALSE)="No",M74&gt;Assumptions!$B$5),"Human follow-up",""))))),"Check status")))))</f>
        <v/>
      </c>
    </row>
    <row r="75" ht="21" customHeight="1">
      <c r="A75" s="15" t="n"/>
      <c r="B75" s="15" t="n"/>
      <c r="C75" s="15" t="n"/>
      <c r="D75" s="16" t="n"/>
      <c r="E75" s="16" t="n"/>
      <c r="F75" s="15" t="n"/>
      <c r="G75" s="15" t="n"/>
      <c r="H75" s="15" t="n"/>
      <c r="I75" s="17" t="n"/>
      <c r="J75" s="15" t="n"/>
      <c r="K75" s="18" t="n"/>
      <c r="L75" s="16" t="n"/>
      <c r="M75" s="19">
        <f>IF(A75="","",IF(E75="","",IFERROR(IF(L75&lt;&gt;"",L75-E75,TODAY()-E75),"")))</f>
        <v/>
      </c>
      <c r="N75" s="11">
        <f>IF(A75="","",IF(B75="","Policy reference needed",IF(E75="","Request date needed",IF(K75="","Status needed",IFERROR(IF(OR(E75&gt;TODAY(),AND(L75&lt;&gt;"",L75&lt;E75)),"Check dates",IF(AND(VLOOKUP(K75,Assumptions!$D$5:$E$10,2,FALSE)="Yes",L75=""),"Completion date needed",IF(AND(VLOOKUP(K75,Assumptions!$D$5:$E$10,2,FALSE)="No",L75&lt;&gt;""),"Check status/date",IF(AND(I75&lt;&gt;"",ABS(I75)&gt;=Assumptions!$B$6),"Review premium change",IF(AND(VLOOKUP(K75,Assumptions!$D$5:$E$10,2,FALSE)="No",M75&gt;Assumptions!$B$5),"Human follow-up",""))))),"Check status")))))</f>
        <v/>
      </c>
    </row>
    <row r="76" ht="21" customHeight="1">
      <c r="A76" s="15" t="n"/>
      <c r="B76" s="15" t="n"/>
      <c r="C76" s="15" t="n"/>
      <c r="D76" s="16" t="n"/>
      <c r="E76" s="16" t="n"/>
      <c r="F76" s="15" t="n"/>
      <c r="G76" s="15" t="n"/>
      <c r="H76" s="15" t="n"/>
      <c r="I76" s="17" t="n"/>
      <c r="J76" s="15" t="n"/>
      <c r="K76" s="18" t="n"/>
      <c r="L76" s="16" t="n"/>
      <c r="M76" s="20">
        <f>IF(A76="","",IF(E76="","",IFERROR(IF(L76&lt;&gt;"",L76-E76,TODAY()-E76),"")))</f>
        <v/>
      </c>
      <c r="N76" s="8">
        <f>IF(A76="","",IF(B76="","Policy reference needed",IF(E76="","Request date needed",IF(K76="","Status needed",IFERROR(IF(OR(E76&gt;TODAY(),AND(L76&lt;&gt;"",L76&lt;E76)),"Check dates",IF(AND(VLOOKUP(K76,Assumptions!$D$5:$E$10,2,FALSE)="Yes",L76=""),"Completion date needed",IF(AND(VLOOKUP(K76,Assumptions!$D$5:$E$10,2,FALSE)="No",L76&lt;&gt;""),"Check status/date",IF(AND(I76&lt;&gt;"",ABS(I76)&gt;=Assumptions!$B$6),"Review premium change",IF(AND(VLOOKUP(K76,Assumptions!$D$5:$E$10,2,FALSE)="No",M76&gt;Assumptions!$B$5),"Human follow-up",""))))),"Check status")))))</f>
        <v/>
      </c>
    </row>
    <row r="77" ht="21" customHeight="1">
      <c r="A77" s="15" t="n"/>
      <c r="B77" s="15" t="n"/>
      <c r="C77" s="15" t="n"/>
      <c r="D77" s="16" t="n"/>
      <c r="E77" s="16" t="n"/>
      <c r="F77" s="15" t="n"/>
      <c r="G77" s="15" t="n"/>
      <c r="H77" s="15" t="n"/>
      <c r="I77" s="17" t="n"/>
      <c r="J77" s="15" t="n"/>
      <c r="K77" s="18" t="n"/>
      <c r="L77" s="16" t="n"/>
      <c r="M77" s="19">
        <f>IF(A77="","",IF(E77="","",IFERROR(IF(L77&lt;&gt;"",L77-E77,TODAY()-E77),"")))</f>
        <v/>
      </c>
      <c r="N77" s="11">
        <f>IF(A77="","",IF(B77="","Policy reference needed",IF(E77="","Request date needed",IF(K77="","Status needed",IFERROR(IF(OR(E77&gt;TODAY(),AND(L77&lt;&gt;"",L77&lt;E77)),"Check dates",IF(AND(VLOOKUP(K77,Assumptions!$D$5:$E$10,2,FALSE)="Yes",L77=""),"Completion date needed",IF(AND(VLOOKUP(K77,Assumptions!$D$5:$E$10,2,FALSE)="No",L77&lt;&gt;""),"Check status/date",IF(AND(I77&lt;&gt;"",ABS(I77)&gt;=Assumptions!$B$6),"Review premium change",IF(AND(VLOOKUP(K77,Assumptions!$D$5:$E$10,2,FALSE)="No",M77&gt;Assumptions!$B$5),"Human follow-up",""))))),"Check status")))))</f>
        <v/>
      </c>
    </row>
    <row r="78" ht="21" customHeight="1">
      <c r="A78" s="15" t="n"/>
      <c r="B78" s="15" t="n"/>
      <c r="C78" s="15" t="n"/>
      <c r="D78" s="16" t="n"/>
      <c r="E78" s="16" t="n"/>
      <c r="F78" s="15" t="n"/>
      <c r="G78" s="15" t="n"/>
      <c r="H78" s="15" t="n"/>
      <c r="I78" s="17" t="n"/>
      <c r="J78" s="15" t="n"/>
      <c r="K78" s="18" t="n"/>
      <c r="L78" s="16" t="n"/>
      <c r="M78" s="20">
        <f>IF(A78="","",IF(E78="","",IFERROR(IF(L78&lt;&gt;"",L78-E78,TODAY()-E78),"")))</f>
        <v/>
      </c>
      <c r="N78" s="8">
        <f>IF(A78="","",IF(B78="","Policy reference needed",IF(E78="","Request date needed",IF(K78="","Status needed",IFERROR(IF(OR(E78&gt;TODAY(),AND(L78&lt;&gt;"",L78&lt;E78)),"Check dates",IF(AND(VLOOKUP(K78,Assumptions!$D$5:$E$10,2,FALSE)="Yes",L78=""),"Completion date needed",IF(AND(VLOOKUP(K78,Assumptions!$D$5:$E$10,2,FALSE)="No",L78&lt;&gt;""),"Check status/date",IF(AND(I78&lt;&gt;"",ABS(I78)&gt;=Assumptions!$B$6),"Review premium change",IF(AND(VLOOKUP(K78,Assumptions!$D$5:$E$10,2,FALSE)="No",M78&gt;Assumptions!$B$5),"Human follow-up",""))))),"Check status")))))</f>
        <v/>
      </c>
    </row>
    <row r="79" ht="21" customHeight="1">
      <c r="A79" s="15" t="n"/>
      <c r="B79" s="15" t="n"/>
      <c r="C79" s="15" t="n"/>
      <c r="D79" s="16" t="n"/>
      <c r="E79" s="16" t="n"/>
      <c r="F79" s="15" t="n"/>
      <c r="G79" s="15" t="n"/>
      <c r="H79" s="15" t="n"/>
      <c r="I79" s="17" t="n"/>
      <c r="J79" s="15" t="n"/>
      <c r="K79" s="18" t="n"/>
      <c r="L79" s="16" t="n"/>
      <c r="M79" s="19">
        <f>IF(A79="","",IF(E79="","",IFERROR(IF(L79&lt;&gt;"",L79-E79,TODAY()-E79),"")))</f>
        <v/>
      </c>
      <c r="N79" s="11">
        <f>IF(A79="","",IF(B79="","Policy reference needed",IF(E79="","Request date needed",IF(K79="","Status needed",IFERROR(IF(OR(E79&gt;TODAY(),AND(L79&lt;&gt;"",L79&lt;E79)),"Check dates",IF(AND(VLOOKUP(K79,Assumptions!$D$5:$E$10,2,FALSE)="Yes",L79=""),"Completion date needed",IF(AND(VLOOKUP(K79,Assumptions!$D$5:$E$10,2,FALSE)="No",L79&lt;&gt;""),"Check status/date",IF(AND(I79&lt;&gt;"",ABS(I79)&gt;=Assumptions!$B$6),"Review premium change",IF(AND(VLOOKUP(K79,Assumptions!$D$5:$E$10,2,FALSE)="No",M79&gt;Assumptions!$B$5),"Human follow-up",""))))),"Check status")))))</f>
        <v/>
      </c>
    </row>
    <row r="80" ht="21" customHeight="1">
      <c r="A80" s="15" t="n"/>
      <c r="B80" s="15" t="n"/>
      <c r="C80" s="15" t="n"/>
      <c r="D80" s="16" t="n"/>
      <c r="E80" s="16" t="n"/>
      <c r="F80" s="15" t="n"/>
      <c r="G80" s="15" t="n"/>
      <c r="H80" s="15" t="n"/>
      <c r="I80" s="17" t="n"/>
      <c r="J80" s="15" t="n"/>
      <c r="K80" s="18" t="n"/>
      <c r="L80" s="16" t="n"/>
      <c r="M80" s="20">
        <f>IF(A80="","",IF(E80="","",IFERROR(IF(L80&lt;&gt;"",L80-E80,TODAY()-E80),"")))</f>
        <v/>
      </c>
      <c r="N80" s="8">
        <f>IF(A80="","",IF(B80="","Policy reference needed",IF(E80="","Request date needed",IF(K80="","Status needed",IFERROR(IF(OR(E80&gt;TODAY(),AND(L80&lt;&gt;"",L80&lt;E80)),"Check dates",IF(AND(VLOOKUP(K80,Assumptions!$D$5:$E$10,2,FALSE)="Yes",L80=""),"Completion date needed",IF(AND(VLOOKUP(K80,Assumptions!$D$5:$E$10,2,FALSE)="No",L80&lt;&gt;""),"Check status/date",IF(AND(I80&lt;&gt;"",ABS(I80)&gt;=Assumptions!$B$6),"Review premium change",IF(AND(VLOOKUP(K80,Assumptions!$D$5:$E$10,2,FALSE)="No",M80&gt;Assumptions!$B$5),"Human follow-up",""))))),"Check status")))))</f>
        <v/>
      </c>
    </row>
    <row r="81" ht="21" customHeight="1">
      <c r="A81" s="15" t="n"/>
      <c r="B81" s="15" t="n"/>
      <c r="C81" s="15" t="n"/>
      <c r="D81" s="16" t="n"/>
      <c r="E81" s="16" t="n"/>
      <c r="F81" s="15" t="n"/>
      <c r="G81" s="15" t="n"/>
      <c r="H81" s="15" t="n"/>
      <c r="I81" s="17" t="n"/>
      <c r="J81" s="15" t="n"/>
      <c r="K81" s="18" t="n"/>
      <c r="L81" s="16" t="n"/>
      <c r="M81" s="19">
        <f>IF(A81="","",IF(E81="","",IFERROR(IF(L81&lt;&gt;"",L81-E81,TODAY()-E81),"")))</f>
        <v/>
      </c>
      <c r="N81" s="11">
        <f>IF(A81="","",IF(B81="","Policy reference needed",IF(E81="","Request date needed",IF(K81="","Status needed",IFERROR(IF(OR(E81&gt;TODAY(),AND(L81&lt;&gt;"",L81&lt;E81)),"Check dates",IF(AND(VLOOKUP(K81,Assumptions!$D$5:$E$10,2,FALSE)="Yes",L81=""),"Completion date needed",IF(AND(VLOOKUP(K81,Assumptions!$D$5:$E$10,2,FALSE)="No",L81&lt;&gt;""),"Check status/date",IF(AND(I81&lt;&gt;"",ABS(I81)&gt;=Assumptions!$B$6),"Review premium change",IF(AND(VLOOKUP(K81,Assumptions!$D$5:$E$10,2,FALSE)="No",M81&gt;Assumptions!$B$5),"Human follow-up",""))))),"Check status")))))</f>
        <v/>
      </c>
    </row>
    <row r="82" ht="21" customHeight="1">
      <c r="A82" s="15" t="n"/>
      <c r="B82" s="15" t="n"/>
      <c r="C82" s="15" t="n"/>
      <c r="D82" s="16" t="n"/>
      <c r="E82" s="16" t="n"/>
      <c r="F82" s="15" t="n"/>
      <c r="G82" s="15" t="n"/>
      <c r="H82" s="15" t="n"/>
      <c r="I82" s="17" t="n"/>
      <c r="J82" s="15" t="n"/>
      <c r="K82" s="18" t="n"/>
      <c r="L82" s="16" t="n"/>
      <c r="M82" s="20">
        <f>IF(A82="","",IF(E82="","",IFERROR(IF(L82&lt;&gt;"",L82-E82,TODAY()-E82),"")))</f>
        <v/>
      </c>
      <c r="N82" s="8">
        <f>IF(A82="","",IF(B82="","Policy reference needed",IF(E82="","Request date needed",IF(K82="","Status needed",IFERROR(IF(OR(E82&gt;TODAY(),AND(L82&lt;&gt;"",L82&lt;E82)),"Check dates",IF(AND(VLOOKUP(K82,Assumptions!$D$5:$E$10,2,FALSE)="Yes",L82=""),"Completion date needed",IF(AND(VLOOKUP(K82,Assumptions!$D$5:$E$10,2,FALSE)="No",L82&lt;&gt;""),"Check status/date",IF(AND(I82&lt;&gt;"",ABS(I82)&gt;=Assumptions!$B$6),"Review premium change",IF(AND(VLOOKUP(K82,Assumptions!$D$5:$E$10,2,FALSE)="No",M82&gt;Assumptions!$B$5),"Human follow-up",""))))),"Check status")))))</f>
        <v/>
      </c>
    </row>
    <row r="83" ht="21" customHeight="1">
      <c r="A83" s="15" t="n"/>
      <c r="B83" s="15" t="n"/>
      <c r="C83" s="15" t="n"/>
      <c r="D83" s="16" t="n"/>
      <c r="E83" s="16" t="n"/>
      <c r="F83" s="15" t="n"/>
      <c r="G83" s="15" t="n"/>
      <c r="H83" s="15" t="n"/>
      <c r="I83" s="17" t="n"/>
      <c r="J83" s="15" t="n"/>
      <c r="K83" s="18" t="n"/>
      <c r="L83" s="16" t="n"/>
      <c r="M83" s="19">
        <f>IF(A83="","",IF(E83="","",IFERROR(IF(L83&lt;&gt;"",L83-E83,TODAY()-E83),"")))</f>
        <v/>
      </c>
      <c r="N83" s="11">
        <f>IF(A83="","",IF(B83="","Policy reference needed",IF(E83="","Request date needed",IF(K83="","Status needed",IFERROR(IF(OR(E83&gt;TODAY(),AND(L83&lt;&gt;"",L83&lt;E83)),"Check dates",IF(AND(VLOOKUP(K83,Assumptions!$D$5:$E$10,2,FALSE)="Yes",L83=""),"Completion date needed",IF(AND(VLOOKUP(K83,Assumptions!$D$5:$E$10,2,FALSE)="No",L83&lt;&gt;""),"Check status/date",IF(AND(I83&lt;&gt;"",ABS(I83)&gt;=Assumptions!$B$6),"Review premium change",IF(AND(VLOOKUP(K83,Assumptions!$D$5:$E$10,2,FALSE)="No",M83&gt;Assumptions!$B$5),"Human follow-up",""))))),"Check status")))))</f>
        <v/>
      </c>
    </row>
    <row r="84" ht="21" customHeight="1">
      <c r="A84" s="15" t="n"/>
      <c r="B84" s="15" t="n"/>
      <c r="C84" s="15" t="n"/>
      <c r="D84" s="16" t="n"/>
      <c r="E84" s="16" t="n"/>
      <c r="F84" s="15" t="n"/>
      <c r="G84" s="15" t="n"/>
      <c r="H84" s="15" t="n"/>
      <c r="I84" s="17" t="n"/>
      <c r="J84" s="15" t="n"/>
      <c r="K84" s="18" t="n"/>
      <c r="L84" s="16" t="n"/>
      <c r="M84" s="20">
        <f>IF(A84="","",IF(E84="","",IFERROR(IF(L84&lt;&gt;"",L84-E84,TODAY()-E84),"")))</f>
        <v/>
      </c>
      <c r="N84" s="8">
        <f>IF(A84="","",IF(B84="","Policy reference needed",IF(E84="","Request date needed",IF(K84="","Status needed",IFERROR(IF(OR(E84&gt;TODAY(),AND(L84&lt;&gt;"",L84&lt;E84)),"Check dates",IF(AND(VLOOKUP(K84,Assumptions!$D$5:$E$10,2,FALSE)="Yes",L84=""),"Completion date needed",IF(AND(VLOOKUP(K84,Assumptions!$D$5:$E$10,2,FALSE)="No",L84&lt;&gt;""),"Check status/date",IF(AND(I84&lt;&gt;"",ABS(I84)&gt;=Assumptions!$B$6),"Review premium change",IF(AND(VLOOKUP(K84,Assumptions!$D$5:$E$10,2,FALSE)="No",M84&gt;Assumptions!$B$5),"Human follow-up",""))))),"Check status")))))</f>
        <v/>
      </c>
    </row>
    <row r="85" ht="21" customHeight="1">
      <c r="A85" s="15" t="n"/>
      <c r="B85" s="15" t="n"/>
      <c r="C85" s="15" t="n"/>
      <c r="D85" s="16" t="n"/>
      <c r="E85" s="16" t="n"/>
      <c r="F85" s="15" t="n"/>
      <c r="G85" s="15" t="n"/>
      <c r="H85" s="15" t="n"/>
      <c r="I85" s="17" t="n"/>
      <c r="J85" s="15" t="n"/>
      <c r="K85" s="18" t="n"/>
      <c r="L85" s="16" t="n"/>
      <c r="M85" s="19">
        <f>IF(A85="","",IF(E85="","",IFERROR(IF(L85&lt;&gt;"",L85-E85,TODAY()-E85),"")))</f>
        <v/>
      </c>
      <c r="N85" s="11">
        <f>IF(A85="","",IF(B85="","Policy reference needed",IF(E85="","Request date needed",IF(K85="","Status needed",IFERROR(IF(OR(E85&gt;TODAY(),AND(L85&lt;&gt;"",L85&lt;E85)),"Check dates",IF(AND(VLOOKUP(K85,Assumptions!$D$5:$E$10,2,FALSE)="Yes",L85=""),"Completion date needed",IF(AND(VLOOKUP(K85,Assumptions!$D$5:$E$10,2,FALSE)="No",L85&lt;&gt;""),"Check status/date",IF(AND(I85&lt;&gt;"",ABS(I85)&gt;=Assumptions!$B$6),"Review premium change",IF(AND(VLOOKUP(K85,Assumptions!$D$5:$E$10,2,FALSE)="No",M85&gt;Assumptions!$B$5),"Human follow-up",""))))),"Check status")))))</f>
        <v/>
      </c>
    </row>
    <row r="86" ht="21" customHeight="1">
      <c r="A86" s="15" t="n"/>
      <c r="B86" s="15" t="n"/>
      <c r="C86" s="15" t="n"/>
      <c r="D86" s="16" t="n"/>
      <c r="E86" s="16" t="n"/>
      <c r="F86" s="15" t="n"/>
      <c r="G86" s="15" t="n"/>
      <c r="H86" s="15" t="n"/>
      <c r="I86" s="17" t="n"/>
      <c r="J86" s="15" t="n"/>
      <c r="K86" s="18" t="n"/>
      <c r="L86" s="16" t="n"/>
      <c r="M86" s="20">
        <f>IF(A86="","",IF(E86="","",IFERROR(IF(L86&lt;&gt;"",L86-E86,TODAY()-E86),"")))</f>
        <v/>
      </c>
      <c r="N86" s="8">
        <f>IF(A86="","",IF(B86="","Policy reference needed",IF(E86="","Request date needed",IF(K86="","Status needed",IFERROR(IF(OR(E86&gt;TODAY(),AND(L86&lt;&gt;"",L86&lt;E86)),"Check dates",IF(AND(VLOOKUP(K86,Assumptions!$D$5:$E$10,2,FALSE)="Yes",L86=""),"Completion date needed",IF(AND(VLOOKUP(K86,Assumptions!$D$5:$E$10,2,FALSE)="No",L86&lt;&gt;""),"Check status/date",IF(AND(I86&lt;&gt;"",ABS(I86)&gt;=Assumptions!$B$6),"Review premium change",IF(AND(VLOOKUP(K86,Assumptions!$D$5:$E$10,2,FALSE)="No",M86&gt;Assumptions!$B$5),"Human follow-up",""))))),"Check status")))))</f>
        <v/>
      </c>
    </row>
    <row r="87" ht="21" customHeight="1">
      <c r="A87" s="15" t="n"/>
      <c r="B87" s="15" t="n"/>
      <c r="C87" s="15" t="n"/>
      <c r="D87" s="16" t="n"/>
      <c r="E87" s="16" t="n"/>
      <c r="F87" s="15" t="n"/>
      <c r="G87" s="15" t="n"/>
      <c r="H87" s="15" t="n"/>
      <c r="I87" s="17" t="n"/>
      <c r="J87" s="15" t="n"/>
      <c r="K87" s="18" t="n"/>
      <c r="L87" s="16" t="n"/>
      <c r="M87" s="19">
        <f>IF(A87="","",IF(E87="","",IFERROR(IF(L87&lt;&gt;"",L87-E87,TODAY()-E87),"")))</f>
        <v/>
      </c>
      <c r="N87" s="11">
        <f>IF(A87="","",IF(B87="","Policy reference needed",IF(E87="","Request date needed",IF(K87="","Status needed",IFERROR(IF(OR(E87&gt;TODAY(),AND(L87&lt;&gt;"",L87&lt;E87)),"Check dates",IF(AND(VLOOKUP(K87,Assumptions!$D$5:$E$10,2,FALSE)="Yes",L87=""),"Completion date needed",IF(AND(VLOOKUP(K87,Assumptions!$D$5:$E$10,2,FALSE)="No",L87&lt;&gt;""),"Check status/date",IF(AND(I87&lt;&gt;"",ABS(I87)&gt;=Assumptions!$B$6),"Review premium change",IF(AND(VLOOKUP(K87,Assumptions!$D$5:$E$10,2,FALSE)="No",M87&gt;Assumptions!$B$5),"Human follow-up",""))))),"Check status")))))</f>
        <v/>
      </c>
    </row>
    <row r="88" ht="21" customHeight="1">
      <c r="A88" s="15" t="n"/>
      <c r="B88" s="15" t="n"/>
      <c r="C88" s="15" t="n"/>
      <c r="D88" s="16" t="n"/>
      <c r="E88" s="16" t="n"/>
      <c r="F88" s="15" t="n"/>
      <c r="G88" s="15" t="n"/>
      <c r="H88" s="15" t="n"/>
      <c r="I88" s="17" t="n"/>
      <c r="J88" s="15" t="n"/>
      <c r="K88" s="18" t="n"/>
      <c r="L88" s="16" t="n"/>
      <c r="M88" s="20">
        <f>IF(A88="","",IF(E88="","",IFERROR(IF(L88&lt;&gt;"",L88-E88,TODAY()-E88),"")))</f>
        <v/>
      </c>
      <c r="N88" s="8">
        <f>IF(A88="","",IF(B88="","Policy reference needed",IF(E88="","Request date needed",IF(K88="","Status needed",IFERROR(IF(OR(E88&gt;TODAY(),AND(L88&lt;&gt;"",L88&lt;E88)),"Check dates",IF(AND(VLOOKUP(K88,Assumptions!$D$5:$E$10,2,FALSE)="Yes",L88=""),"Completion date needed",IF(AND(VLOOKUP(K88,Assumptions!$D$5:$E$10,2,FALSE)="No",L88&lt;&gt;""),"Check status/date",IF(AND(I88&lt;&gt;"",ABS(I88)&gt;=Assumptions!$B$6),"Review premium change",IF(AND(VLOOKUP(K88,Assumptions!$D$5:$E$10,2,FALSE)="No",M88&gt;Assumptions!$B$5),"Human follow-up",""))))),"Check status")))))</f>
        <v/>
      </c>
    </row>
    <row r="89" ht="21" customHeight="1">
      <c r="A89" s="15" t="n"/>
      <c r="B89" s="15" t="n"/>
      <c r="C89" s="15" t="n"/>
      <c r="D89" s="16" t="n"/>
      <c r="E89" s="16" t="n"/>
      <c r="F89" s="15" t="n"/>
      <c r="G89" s="15" t="n"/>
      <c r="H89" s="15" t="n"/>
      <c r="I89" s="17" t="n"/>
      <c r="J89" s="15" t="n"/>
      <c r="K89" s="18" t="n"/>
      <c r="L89" s="16" t="n"/>
      <c r="M89" s="19">
        <f>IF(A89="","",IF(E89="","",IFERROR(IF(L89&lt;&gt;"",L89-E89,TODAY()-E89),"")))</f>
        <v/>
      </c>
      <c r="N89" s="11">
        <f>IF(A89="","",IF(B89="","Policy reference needed",IF(E89="","Request date needed",IF(K89="","Status needed",IFERROR(IF(OR(E89&gt;TODAY(),AND(L89&lt;&gt;"",L89&lt;E89)),"Check dates",IF(AND(VLOOKUP(K89,Assumptions!$D$5:$E$10,2,FALSE)="Yes",L89=""),"Completion date needed",IF(AND(VLOOKUP(K89,Assumptions!$D$5:$E$10,2,FALSE)="No",L89&lt;&gt;""),"Check status/date",IF(AND(I89&lt;&gt;"",ABS(I89)&gt;=Assumptions!$B$6),"Review premium change",IF(AND(VLOOKUP(K89,Assumptions!$D$5:$E$10,2,FALSE)="No",M89&gt;Assumptions!$B$5),"Human follow-up",""))))),"Check status")))))</f>
        <v/>
      </c>
    </row>
    <row r="90" ht="21" customHeight="1">
      <c r="A90" s="15" t="n"/>
      <c r="B90" s="15" t="n"/>
      <c r="C90" s="15" t="n"/>
      <c r="D90" s="16" t="n"/>
      <c r="E90" s="16" t="n"/>
      <c r="F90" s="15" t="n"/>
      <c r="G90" s="15" t="n"/>
      <c r="H90" s="15" t="n"/>
      <c r="I90" s="17" t="n"/>
      <c r="J90" s="15" t="n"/>
      <c r="K90" s="18" t="n"/>
      <c r="L90" s="16" t="n"/>
      <c r="M90" s="20">
        <f>IF(A90="","",IF(E90="","",IFERROR(IF(L90&lt;&gt;"",L90-E90,TODAY()-E90),"")))</f>
        <v/>
      </c>
      <c r="N90" s="8">
        <f>IF(A90="","",IF(B90="","Policy reference needed",IF(E90="","Request date needed",IF(K90="","Status needed",IFERROR(IF(OR(E90&gt;TODAY(),AND(L90&lt;&gt;"",L90&lt;E90)),"Check dates",IF(AND(VLOOKUP(K90,Assumptions!$D$5:$E$10,2,FALSE)="Yes",L90=""),"Completion date needed",IF(AND(VLOOKUP(K90,Assumptions!$D$5:$E$10,2,FALSE)="No",L90&lt;&gt;""),"Check status/date",IF(AND(I90&lt;&gt;"",ABS(I90)&gt;=Assumptions!$B$6),"Review premium change",IF(AND(VLOOKUP(K90,Assumptions!$D$5:$E$10,2,FALSE)="No",M90&gt;Assumptions!$B$5),"Human follow-up",""))))),"Check status")))))</f>
        <v/>
      </c>
    </row>
    <row r="91" ht="21" customHeight="1">
      <c r="A91" s="15" t="n"/>
      <c r="B91" s="15" t="n"/>
      <c r="C91" s="15" t="n"/>
      <c r="D91" s="16" t="n"/>
      <c r="E91" s="16" t="n"/>
      <c r="F91" s="15" t="n"/>
      <c r="G91" s="15" t="n"/>
      <c r="H91" s="15" t="n"/>
      <c r="I91" s="17" t="n"/>
      <c r="J91" s="15" t="n"/>
      <c r="K91" s="18" t="n"/>
      <c r="L91" s="16" t="n"/>
      <c r="M91" s="19">
        <f>IF(A91="","",IF(E91="","",IFERROR(IF(L91&lt;&gt;"",L91-E91,TODAY()-E91),"")))</f>
        <v/>
      </c>
      <c r="N91" s="11">
        <f>IF(A91="","",IF(B91="","Policy reference needed",IF(E91="","Request date needed",IF(K91="","Status needed",IFERROR(IF(OR(E91&gt;TODAY(),AND(L91&lt;&gt;"",L91&lt;E91)),"Check dates",IF(AND(VLOOKUP(K91,Assumptions!$D$5:$E$10,2,FALSE)="Yes",L91=""),"Completion date needed",IF(AND(VLOOKUP(K91,Assumptions!$D$5:$E$10,2,FALSE)="No",L91&lt;&gt;""),"Check status/date",IF(AND(I91&lt;&gt;"",ABS(I91)&gt;=Assumptions!$B$6),"Review premium change",IF(AND(VLOOKUP(K91,Assumptions!$D$5:$E$10,2,FALSE)="No",M91&gt;Assumptions!$B$5),"Human follow-up",""))))),"Check status")))))</f>
        <v/>
      </c>
    </row>
    <row r="92" ht="21" customHeight="1">
      <c r="A92" s="15" t="n"/>
      <c r="B92" s="15" t="n"/>
      <c r="C92" s="15" t="n"/>
      <c r="D92" s="16" t="n"/>
      <c r="E92" s="16" t="n"/>
      <c r="F92" s="15" t="n"/>
      <c r="G92" s="15" t="n"/>
      <c r="H92" s="15" t="n"/>
      <c r="I92" s="17" t="n"/>
      <c r="J92" s="15" t="n"/>
      <c r="K92" s="18" t="n"/>
      <c r="L92" s="16" t="n"/>
      <c r="M92" s="20">
        <f>IF(A92="","",IF(E92="","",IFERROR(IF(L92&lt;&gt;"",L92-E92,TODAY()-E92),"")))</f>
        <v/>
      </c>
      <c r="N92" s="8">
        <f>IF(A92="","",IF(B92="","Policy reference needed",IF(E92="","Request date needed",IF(K92="","Status needed",IFERROR(IF(OR(E92&gt;TODAY(),AND(L92&lt;&gt;"",L92&lt;E92)),"Check dates",IF(AND(VLOOKUP(K92,Assumptions!$D$5:$E$10,2,FALSE)="Yes",L92=""),"Completion date needed",IF(AND(VLOOKUP(K92,Assumptions!$D$5:$E$10,2,FALSE)="No",L92&lt;&gt;""),"Check status/date",IF(AND(I92&lt;&gt;"",ABS(I92)&gt;=Assumptions!$B$6),"Review premium change",IF(AND(VLOOKUP(K92,Assumptions!$D$5:$E$10,2,FALSE)="No",M92&gt;Assumptions!$B$5),"Human follow-up",""))))),"Check status")))))</f>
        <v/>
      </c>
    </row>
    <row r="93" ht="21" customHeight="1">
      <c r="A93" s="15" t="n"/>
      <c r="B93" s="15" t="n"/>
      <c r="C93" s="15" t="n"/>
      <c r="D93" s="16" t="n"/>
      <c r="E93" s="16" t="n"/>
      <c r="F93" s="15" t="n"/>
      <c r="G93" s="15" t="n"/>
      <c r="H93" s="15" t="n"/>
      <c r="I93" s="17" t="n"/>
      <c r="J93" s="15" t="n"/>
      <c r="K93" s="18" t="n"/>
      <c r="L93" s="16" t="n"/>
      <c r="M93" s="19">
        <f>IF(A93="","",IF(E93="","",IFERROR(IF(L93&lt;&gt;"",L93-E93,TODAY()-E93),"")))</f>
        <v/>
      </c>
      <c r="N93" s="11">
        <f>IF(A93="","",IF(B93="","Policy reference needed",IF(E93="","Request date needed",IF(K93="","Status needed",IFERROR(IF(OR(E93&gt;TODAY(),AND(L93&lt;&gt;"",L93&lt;E93)),"Check dates",IF(AND(VLOOKUP(K93,Assumptions!$D$5:$E$10,2,FALSE)="Yes",L93=""),"Completion date needed",IF(AND(VLOOKUP(K93,Assumptions!$D$5:$E$10,2,FALSE)="No",L93&lt;&gt;""),"Check status/date",IF(AND(I93&lt;&gt;"",ABS(I93)&gt;=Assumptions!$B$6),"Review premium change",IF(AND(VLOOKUP(K93,Assumptions!$D$5:$E$10,2,FALSE)="No",M93&gt;Assumptions!$B$5),"Human follow-up",""))))),"Check status")))))</f>
        <v/>
      </c>
    </row>
    <row r="94" ht="21" customHeight="1">
      <c r="A94" s="15" t="n"/>
      <c r="B94" s="15" t="n"/>
      <c r="C94" s="15" t="n"/>
      <c r="D94" s="16" t="n"/>
      <c r="E94" s="16" t="n"/>
      <c r="F94" s="15" t="n"/>
      <c r="G94" s="15" t="n"/>
      <c r="H94" s="15" t="n"/>
      <c r="I94" s="17" t="n"/>
      <c r="J94" s="15" t="n"/>
      <c r="K94" s="18" t="n"/>
      <c r="L94" s="16" t="n"/>
      <c r="M94" s="20">
        <f>IF(A94="","",IF(E94="","",IFERROR(IF(L94&lt;&gt;"",L94-E94,TODAY()-E94),"")))</f>
        <v/>
      </c>
      <c r="N94" s="8">
        <f>IF(A94="","",IF(B94="","Policy reference needed",IF(E94="","Request date needed",IF(K94="","Status needed",IFERROR(IF(OR(E94&gt;TODAY(),AND(L94&lt;&gt;"",L94&lt;E94)),"Check dates",IF(AND(VLOOKUP(K94,Assumptions!$D$5:$E$10,2,FALSE)="Yes",L94=""),"Completion date needed",IF(AND(VLOOKUP(K94,Assumptions!$D$5:$E$10,2,FALSE)="No",L94&lt;&gt;""),"Check status/date",IF(AND(I94&lt;&gt;"",ABS(I94)&gt;=Assumptions!$B$6),"Review premium change",IF(AND(VLOOKUP(K94,Assumptions!$D$5:$E$10,2,FALSE)="No",M94&gt;Assumptions!$B$5),"Human follow-up",""))))),"Check status")))))</f>
        <v/>
      </c>
    </row>
    <row r="95" ht="21" customHeight="1">
      <c r="A95" s="15" t="n"/>
      <c r="B95" s="15" t="n"/>
      <c r="C95" s="15" t="n"/>
      <c r="D95" s="16" t="n"/>
      <c r="E95" s="16" t="n"/>
      <c r="F95" s="15" t="n"/>
      <c r="G95" s="15" t="n"/>
      <c r="H95" s="15" t="n"/>
      <c r="I95" s="17" t="n"/>
      <c r="J95" s="15" t="n"/>
      <c r="K95" s="18" t="n"/>
      <c r="L95" s="16" t="n"/>
      <c r="M95" s="19">
        <f>IF(A95="","",IF(E95="","",IFERROR(IF(L95&lt;&gt;"",L95-E95,TODAY()-E95),"")))</f>
        <v/>
      </c>
      <c r="N95" s="11">
        <f>IF(A95="","",IF(B95="","Policy reference needed",IF(E95="","Request date needed",IF(K95="","Status needed",IFERROR(IF(OR(E95&gt;TODAY(),AND(L95&lt;&gt;"",L95&lt;E95)),"Check dates",IF(AND(VLOOKUP(K95,Assumptions!$D$5:$E$10,2,FALSE)="Yes",L95=""),"Completion date needed",IF(AND(VLOOKUP(K95,Assumptions!$D$5:$E$10,2,FALSE)="No",L95&lt;&gt;""),"Check status/date",IF(AND(I95&lt;&gt;"",ABS(I95)&gt;=Assumptions!$B$6),"Review premium change",IF(AND(VLOOKUP(K95,Assumptions!$D$5:$E$10,2,FALSE)="No",M95&gt;Assumptions!$B$5),"Human follow-up",""))))),"Check status")))))</f>
        <v/>
      </c>
    </row>
    <row r="96" ht="21" customHeight="1">
      <c r="A96" s="15" t="n"/>
      <c r="B96" s="15" t="n"/>
      <c r="C96" s="15" t="n"/>
      <c r="D96" s="16" t="n"/>
      <c r="E96" s="16" t="n"/>
      <c r="F96" s="15" t="n"/>
      <c r="G96" s="15" t="n"/>
      <c r="H96" s="15" t="n"/>
      <c r="I96" s="17" t="n"/>
      <c r="J96" s="15" t="n"/>
      <c r="K96" s="18" t="n"/>
      <c r="L96" s="16" t="n"/>
      <c r="M96" s="20">
        <f>IF(A96="","",IF(E96="","",IFERROR(IF(L96&lt;&gt;"",L96-E96,TODAY()-E96),"")))</f>
        <v/>
      </c>
      <c r="N96" s="8">
        <f>IF(A96="","",IF(B96="","Policy reference needed",IF(E96="","Request date needed",IF(K96="","Status needed",IFERROR(IF(OR(E96&gt;TODAY(),AND(L96&lt;&gt;"",L96&lt;E96)),"Check dates",IF(AND(VLOOKUP(K96,Assumptions!$D$5:$E$10,2,FALSE)="Yes",L96=""),"Completion date needed",IF(AND(VLOOKUP(K96,Assumptions!$D$5:$E$10,2,FALSE)="No",L96&lt;&gt;""),"Check status/date",IF(AND(I96&lt;&gt;"",ABS(I96)&gt;=Assumptions!$B$6),"Review premium change",IF(AND(VLOOKUP(K96,Assumptions!$D$5:$E$10,2,FALSE)="No",M96&gt;Assumptions!$B$5),"Human follow-up",""))))),"Check status")))))</f>
        <v/>
      </c>
    </row>
    <row r="97" ht="21" customHeight="1">
      <c r="A97" s="15" t="n"/>
      <c r="B97" s="15" t="n"/>
      <c r="C97" s="15" t="n"/>
      <c r="D97" s="16" t="n"/>
      <c r="E97" s="16" t="n"/>
      <c r="F97" s="15" t="n"/>
      <c r="G97" s="15" t="n"/>
      <c r="H97" s="15" t="n"/>
      <c r="I97" s="17" t="n"/>
      <c r="J97" s="15" t="n"/>
      <c r="K97" s="18" t="n"/>
      <c r="L97" s="16" t="n"/>
      <c r="M97" s="19">
        <f>IF(A97="","",IF(E97="","",IFERROR(IF(L97&lt;&gt;"",L97-E97,TODAY()-E97),"")))</f>
        <v/>
      </c>
      <c r="N97" s="11">
        <f>IF(A97="","",IF(B97="","Policy reference needed",IF(E97="","Request date needed",IF(K97="","Status needed",IFERROR(IF(OR(E97&gt;TODAY(),AND(L97&lt;&gt;"",L97&lt;E97)),"Check dates",IF(AND(VLOOKUP(K97,Assumptions!$D$5:$E$10,2,FALSE)="Yes",L97=""),"Completion date needed",IF(AND(VLOOKUP(K97,Assumptions!$D$5:$E$10,2,FALSE)="No",L97&lt;&gt;""),"Check status/date",IF(AND(I97&lt;&gt;"",ABS(I97)&gt;=Assumptions!$B$6),"Review premium change",IF(AND(VLOOKUP(K97,Assumptions!$D$5:$E$10,2,FALSE)="No",M97&gt;Assumptions!$B$5),"Human follow-up",""))))),"Check status")))))</f>
        <v/>
      </c>
    </row>
    <row r="98" ht="21" customHeight="1">
      <c r="A98" s="15" t="n"/>
      <c r="B98" s="15" t="n"/>
      <c r="C98" s="15" t="n"/>
      <c r="D98" s="16" t="n"/>
      <c r="E98" s="16" t="n"/>
      <c r="F98" s="15" t="n"/>
      <c r="G98" s="15" t="n"/>
      <c r="H98" s="15" t="n"/>
      <c r="I98" s="17" t="n"/>
      <c r="J98" s="15" t="n"/>
      <c r="K98" s="18" t="n"/>
      <c r="L98" s="16" t="n"/>
      <c r="M98" s="20">
        <f>IF(A98="","",IF(E98="","",IFERROR(IF(L98&lt;&gt;"",L98-E98,TODAY()-E98),"")))</f>
        <v/>
      </c>
      <c r="N98" s="8">
        <f>IF(A98="","",IF(B98="","Policy reference needed",IF(E98="","Request date needed",IF(K98="","Status needed",IFERROR(IF(OR(E98&gt;TODAY(),AND(L98&lt;&gt;"",L98&lt;E98)),"Check dates",IF(AND(VLOOKUP(K98,Assumptions!$D$5:$E$10,2,FALSE)="Yes",L98=""),"Completion date needed",IF(AND(VLOOKUP(K98,Assumptions!$D$5:$E$10,2,FALSE)="No",L98&lt;&gt;""),"Check status/date",IF(AND(I98&lt;&gt;"",ABS(I98)&gt;=Assumptions!$B$6),"Review premium change",IF(AND(VLOOKUP(K98,Assumptions!$D$5:$E$10,2,FALSE)="No",M98&gt;Assumptions!$B$5),"Human follow-up",""))))),"Check status")))))</f>
        <v/>
      </c>
    </row>
    <row r="99" ht="21" customHeight="1">
      <c r="A99" s="15" t="n"/>
      <c r="B99" s="15" t="n"/>
      <c r="C99" s="15" t="n"/>
      <c r="D99" s="16" t="n"/>
      <c r="E99" s="16" t="n"/>
      <c r="F99" s="15" t="n"/>
      <c r="G99" s="15" t="n"/>
      <c r="H99" s="15" t="n"/>
      <c r="I99" s="17" t="n"/>
      <c r="J99" s="15" t="n"/>
      <c r="K99" s="18" t="n"/>
      <c r="L99" s="16" t="n"/>
      <c r="M99" s="19">
        <f>IF(A99="","",IF(E99="","",IFERROR(IF(L99&lt;&gt;"",L99-E99,TODAY()-E99),"")))</f>
        <v/>
      </c>
      <c r="N99" s="11">
        <f>IF(A99="","",IF(B99="","Policy reference needed",IF(E99="","Request date needed",IF(K99="","Status needed",IFERROR(IF(OR(E99&gt;TODAY(),AND(L99&lt;&gt;"",L99&lt;E99)),"Check dates",IF(AND(VLOOKUP(K99,Assumptions!$D$5:$E$10,2,FALSE)="Yes",L99=""),"Completion date needed",IF(AND(VLOOKUP(K99,Assumptions!$D$5:$E$10,2,FALSE)="No",L99&lt;&gt;""),"Check status/date",IF(AND(I99&lt;&gt;"",ABS(I99)&gt;=Assumptions!$B$6),"Review premium change",IF(AND(VLOOKUP(K99,Assumptions!$D$5:$E$10,2,FALSE)="No",M99&gt;Assumptions!$B$5),"Human follow-up",""))))),"Check status")))))</f>
        <v/>
      </c>
    </row>
    <row r="100" ht="21" customHeight="1">
      <c r="A100" s="15" t="n"/>
      <c r="B100" s="15" t="n"/>
      <c r="C100" s="15" t="n"/>
      <c r="D100" s="16" t="n"/>
      <c r="E100" s="16" t="n"/>
      <c r="F100" s="15" t="n"/>
      <c r="G100" s="15" t="n"/>
      <c r="H100" s="15" t="n"/>
      <c r="I100" s="17" t="n"/>
      <c r="J100" s="15" t="n"/>
      <c r="K100" s="18" t="n"/>
      <c r="L100" s="16" t="n"/>
      <c r="M100" s="20">
        <f>IF(A100="","",IF(E100="","",IFERROR(IF(L100&lt;&gt;"",L100-E100,TODAY()-E100),"")))</f>
        <v/>
      </c>
      <c r="N100" s="8">
        <f>IF(A100="","",IF(B100="","Policy reference needed",IF(E100="","Request date needed",IF(K100="","Status needed",IFERROR(IF(OR(E100&gt;TODAY(),AND(L100&lt;&gt;"",L100&lt;E100)),"Check dates",IF(AND(VLOOKUP(K100,Assumptions!$D$5:$E$10,2,FALSE)="Yes",L100=""),"Completion date needed",IF(AND(VLOOKUP(K100,Assumptions!$D$5:$E$10,2,FALSE)="No",L100&lt;&gt;""),"Check status/date",IF(AND(I100&lt;&gt;"",ABS(I100)&gt;=Assumptions!$B$6),"Review premium change",IF(AND(VLOOKUP(K100,Assumptions!$D$5:$E$10,2,FALSE)="No",M100&gt;Assumptions!$B$5),"Human follow-up",""))))),"Check status")))))</f>
        <v/>
      </c>
    </row>
    <row r="101" ht="21" customHeight="1">
      <c r="A101" s="15" t="n"/>
      <c r="B101" s="15" t="n"/>
      <c r="C101" s="15" t="n"/>
      <c r="D101" s="16" t="n"/>
      <c r="E101" s="16" t="n"/>
      <c r="F101" s="15" t="n"/>
      <c r="G101" s="15" t="n"/>
      <c r="H101" s="15" t="n"/>
      <c r="I101" s="17" t="n"/>
      <c r="J101" s="15" t="n"/>
      <c r="K101" s="18" t="n"/>
      <c r="L101" s="16" t="n"/>
      <c r="M101" s="19">
        <f>IF(A101="","",IF(E101="","",IFERROR(IF(L101&lt;&gt;"",L101-E101,TODAY()-E101),"")))</f>
        <v/>
      </c>
      <c r="N101" s="11">
        <f>IF(A101="","",IF(B101="","Policy reference needed",IF(E101="","Request date needed",IF(K101="","Status needed",IFERROR(IF(OR(E101&gt;TODAY(),AND(L101&lt;&gt;"",L101&lt;E101)),"Check dates",IF(AND(VLOOKUP(K101,Assumptions!$D$5:$E$10,2,FALSE)="Yes",L101=""),"Completion date needed",IF(AND(VLOOKUP(K101,Assumptions!$D$5:$E$10,2,FALSE)="No",L101&lt;&gt;""),"Check status/date",IF(AND(I101&lt;&gt;"",ABS(I101)&gt;=Assumptions!$B$6),"Review premium change",IF(AND(VLOOKUP(K101,Assumptions!$D$5:$E$10,2,FALSE)="No",M101&gt;Assumptions!$B$5),"Human follow-up",""))))),"Check status")))))</f>
        <v/>
      </c>
    </row>
    <row r="102" ht="21" customHeight="1">
      <c r="A102" s="15" t="n"/>
      <c r="B102" s="15" t="n"/>
      <c r="C102" s="15" t="n"/>
      <c r="D102" s="16" t="n"/>
      <c r="E102" s="16" t="n"/>
      <c r="F102" s="15" t="n"/>
      <c r="G102" s="15" t="n"/>
      <c r="H102" s="15" t="n"/>
      <c r="I102" s="17" t="n"/>
      <c r="J102" s="15" t="n"/>
      <c r="K102" s="18" t="n"/>
      <c r="L102" s="16" t="n"/>
      <c r="M102" s="20">
        <f>IF(A102="","",IF(E102="","",IFERROR(IF(L102&lt;&gt;"",L102-E102,TODAY()-E102),"")))</f>
        <v/>
      </c>
      <c r="N102" s="8">
        <f>IF(A102="","",IF(B102="","Policy reference needed",IF(E102="","Request date needed",IF(K102="","Status needed",IFERROR(IF(OR(E102&gt;TODAY(),AND(L102&lt;&gt;"",L102&lt;E102)),"Check dates",IF(AND(VLOOKUP(K102,Assumptions!$D$5:$E$10,2,FALSE)="Yes",L102=""),"Completion date needed",IF(AND(VLOOKUP(K102,Assumptions!$D$5:$E$10,2,FALSE)="No",L102&lt;&gt;""),"Check status/date",IF(AND(I102&lt;&gt;"",ABS(I102)&gt;=Assumptions!$B$6),"Review premium change",IF(AND(VLOOKUP(K102,Assumptions!$D$5:$E$10,2,FALSE)="No",M102&gt;Assumptions!$B$5),"Human follow-up",""))))),"Check status")))))</f>
        <v/>
      </c>
    </row>
    <row r="103" ht="21" customHeight="1">
      <c r="A103" s="15" t="n"/>
      <c r="B103" s="15" t="n"/>
      <c r="C103" s="15" t="n"/>
      <c r="D103" s="16" t="n"/>
      <c r="E103" s="16" t="n"/>
      <c r="F103" s="15" t="n"/>
      <c r="G103" s="15" t="n"/>
      <c r="H103" s="15" t="n"/>
      <c r="I103" s="17" t="n"/>
      <c r="J103" s="15" t="n"/>
      <c r="K103" s="18" t="n"/>
      <c r="L103" s="16" t="n"/>
      <c r="M103" s="19">
        <f>IF(A103="","",IF(E103="","",IFERROR(IF(L103&lt;&gt;"",L103-E103,TODAY()-E103),"")))</f>
        <v/>
      </c>
      <c r="N103" s="11">
        <f>IF(A103="","",IF(B103="","Policy reference needed",IF(E103="","Request date needed",IF(K103="","Status needed",IFERROR(IF(OR(E103&gt;TODAY(),AND(L103&lt;&gt;"",L103&lt;E103)),"Check dates",IF(AND(VLOOKUP(K103,Assumptions!$D$5:$E$10,2,FALSE)="Yes",L103=""),"Completion date needed",IF(AND(VLOOKUP(K103,Assumptions!$D$5:$E$10,2,FALSE)="No",L103&lt;&gt;""),"Check status/date",IF(AND(I103&lt;&gt;"",ABS(I103)&gt;=Assumptions!$B$6),"Review premium change",IF(AND(VLOOKUP(K103,Assumptions!$D$5:$E$10,2,FALSE)="No",M103&gt;Assumptions!$B$5),"Human follow-up",""))))),"Check status")))))</f>
        <v/>
      </c>
    </row>
    <row r="104" ht="21" customHeight="1">
      <c r="A104" s="15" t="n"/>
      <c r="B104" s="15" t="n"/>
      <c r="C104" s="15" t="n"/>
      <c r="D104" s="16" t="n"/>
      <c r="E104" s="16" t="n"/>
      <c r="F104" s="15" t="n"/>
      <c r="G104" s="15" t="n"/>
      <c r="H104" s="15" t="n"/>
      <c r="I104" s="17" t="n"/>
      <c r="J104" s="15" t="n"/>
      <c r="K104" s="18" t="n"/>
      <c r="L104" s="16" t="n"/>
      <c r="M104" s="20">
        <f>IF(A104="","",IF(E104="","",IFERROR(IF(L104&lt;&gt;"",L104-E104,TODAY()-E104),"")))</f>
        <v/>
      </c>
      <c r="N104" s="8">
        <f>IF(A104="","",IF(B104="","Policy reference needed",IF(E104="","Request date needed",IF(K104="","Status needed",IFERROR(IF(OR(E104&gt;TODAY(),AND(L104&lt;&gt;"",L104&lt;E104)),"Check dates",IF(AND(VLOOKUP(K104,Assumptions!$D$5:$E$10,2,FALSE)="Yes",L104=""),"Completion date needed",IF(AND(VLOOKUP(K104,Assumptions!$D$5:$E$10,2,FALSE)="No",L104&lt;&gt;""),"Check status/date",IF(AND(I104&lt;&gt;"",ABS(I104)&gt;=Assumptions!$B$6),"Review premium change",IF(AND(VLOOKUP(K104,Assumptions!$D$5:$E$10,2,FALSE)="No",M104&gt;Assumptions!$B$5),"Human follow-up",""))))),"Check status")))))</f>
        <v/>
      </c>
    </row>
  </sheetData>
  <autoFilter ref="A4:N104"/>
  <mergeCells count="1">
    <mergeCell ref="A1:N1"/>
  </mergeCells>
  <conditionalFormatting sqref="N5:N104">
    <cfRule type="expression" priority="1" dxfId="0">
      <formula>$N5&lt;&gt;""</formula>
    </cfRule>
  </conditionalFormatting>
  <conditionalFormatting sqref="K5:K104">
    <cfRule type="expression" priority="2" dxfId="1">
      <formula>OR($K5="Completed",$K5="Withdrawn")</formula>
    </cfRule>
  </conditionalFormatting>
  <dataValidations count="6">
    <dataValidation sqref="F5:F104" showDropDown="0" showInputMessage="1" showErrorMessage="1" allowBlank="0" errorTitle="Select a listed change type" error="Choose a change type shown on the Assumptions sheet." promptTitle="Change type" prompt="Select the administrative change category." type="list">
      <formula1>=INDIRECT("Assumptions!$G$5:$G$13")</formula1>
    </dataValidation>
    <dataValidation sqref="K5:K104" showDropDown="0" showInputMessage="1" showErrorMessage="1" allowBlank="0" errorTitle="Select a listed status" error="Choose a status shown on the Assumptions sheet." promptTitle="Administrative status" prompt="Select the current human-entered servicing status." type="list">
      <formula1>=INDIRECT("Assumptions!$D$5:$D$10")</formula1>
    </dataValidation>
    <dataValidation sqref="D5:D104" showDropDown="0" showInputMessage="0" showErrorMessage="1" allowBlank="0" errorTitle="Check the effective date" error="Enter a date from 01/01/2000 through 12/31/2100." type="date" operator="between">
      <formula1>DATE(2000,1,1)</formula1>
      <formula2>DATE(2100,12,31)</formula2>
    </dataValidation>
    <dataValidation sqref="E5:E104" showDropDown="0" showInputMessage="0" showErrorMessage="1" allowBlank="0" errorTitle="Check the request date" error="Enter a date from 01/01/2000 through today." type="date" operator="between">
      <formula1>DATE(2000,1,1)</formula1>
      <formula2>TODAY()</formula2>
    </dataValidation>
    <dataValidation sqref="L5:L104" showDropDown="0" showInputMessage="0" showErrorMessage="1" allowBlank="0" errorTitle="Check the completed date" error="Enter a date from 01/01/2000 through today." type="date" operator="between">
      <formula1>DATE(2000,1,1)</formula1>
      <formula2>TODAY()</formula2>
    </dataValidation>
    <dataValidation sqref="I5:I104" showDropDown="0" showInputMessage="1" showErrorMessage="1" allowBlank="0" errorTitle="Check the premium change" error="Enter an amount from -$1,000,000.00 through $1,000,000.00." promptTitle="Premium change" prompt="Use a negative amount for a decrease and a positive amount for an increase." type="decimal" operator="between">
      <formula1>-1000000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55" customWidth="1" min="3" max="3"/>
    <col width="22" customWidth="1" min="4" max="4"/>
    <col width="13" customWidth="1" min="5" max="5"/>
    <col width="3" customWidth="1" min="6" max="6"/>
    <col width="28" customWidth="1" min="7" max="7"/>
  </cols>
  <sheetData>
    <row r="1" ht="28" customHeight="1">
      <c r="A1" s="1" t="inlineStr">
        <is>
          <t>Assumptions and Administrative Lists</t>
        </is>
      </c>
      <c r="B1" s="22" t="n"/>
      <c r="C1" s="22" t="n"/>
      <c r="D1" s="22" t="n"/>
      <c r="E1" s="22" t="n"/>
      <c r="F1" s="22" t="n"/>
      <c r="G1" s="23" t="n"/>
    </row>
    <row r="2" ht="32" customHeight="1">
      <c r="A2" s="2" t="inlineStr">
        <is>
          <t>Yellow cells are editable. Thresholds create internal review prompts only and do not determine pricing, coverage, compliance, or carrier action.</t>
        </is>
      </c>
    </row>
    <row r="3"/>
    <row r="4">
      <c r="A4" s="5" t="inlineStr">
        <is>
          <t>Parameter</t>
        </is>
      </c>
      <c r="B4" s="5" t="inlineStr">
        <is>
          <t>Value</t>
        </is>
      </c>
      <c r="C4" s="5" t="inlineStr">
        <is>
          <t>Administrative Use</t>
        </is>
      </c>
      <c r="D4" s="5" t="inlineStr">
        <is>
          <t>Status</t>
        </is>
      </c>
      <c r="E4" s="5" t="inlineStr">
        <is>
          <t>Closed?</t>
        </is>
      </c>
      <c r="G4" s="5" t="inlineStr">
        <is>
          <t>Change Type</t>
        </is>
      </c>
    </row>
    <row r="5">
      <c r="A5" s="11" t="inlineStr">
        <is>
          <t>Follow-up age in days</t>
        </is>
      </c>
      <c r="B5" s="21" t="n">
        <v>7</v>
      </c>
      <c r="C5" s="11" t="inlineStr">
        <is>
          <t>Prompt a human check for an open record older than this value.</t>
        </is>
      </c>
      <c r="D5" s="15" t="inlineStr">
        <is>
          <t>Requested</t>
        </is>
      </c>
      <c r="E5" s="18" t="inlineStr">
        <is>
          <t>No</t>
        </is>
      </c>
      <c r="G5" s="15" t="inlineStr">
        <is>
          <t>Address Update</t>
        </is>
      </c>
    </row>
    <row r="6">
      <c r="A6" s="8" t="inlineStr">
        <is>
          <t>Premium change review amount</t>
        </is>
      </c>
      <c r="B6" s="17" t="n">
        <v>1000</v>
      </c>
      <c r="C6" s="8" t="inlineStr">
        <is>
          <t>Prompt a human check when the absolute entered amount reaches this value.</t>
        </is>
      </c>
      <c r="D6" s="15" t="inlineStr">
        <is>
          <t>In Review</t>
        </is>
      </c>
      <c r="E6" s="18" t="inlineStr">
        <is>
          <t>No</t>
        </is>
      </c>
      <c r="G6" s="15" t="inlineStr">
        <is>
          <t>Vehicle Add/Remove</t>
        </is>
      </c>
    </row>
    <row r="7">
      <c r="D7" s="15" t="inlineStr">
        <is>
          <t>Awaiting Client</t>
        </is>
      </c>
      <c r="E7" s="18" t="inlineStr">
        <is>
          <t>No</t>
        </is>
      </c>
      <c r="G7" s="15" t="inlineStr">
        <is>
          <t>Driver Change</t>
        </is>
      </c>
    </row>
    <row r="8">
      <c r="D8" s="15" t="inlineStr">
        <is>
          <t>Awaiting Carrier</t>
        </is>
      </c>
      <c r="E8" s="18" t="inlineStr">
        <is>
          <t>No</t>
        </is>
      </c>
      <c r="G8" s="15" t="inlineStr">
        <is>
          <t>Location Change</t>
        </is>
      </c>
    </row>
    <row r="9">
      <c r="D9" s="15" t="inlineStr">
        <is>
          <t>Completed</t>
        </is>
      </c>
      <c r="E9" s="18" t="inlineStr">
        <is>
          <t>Yes</t>
        </is>
      </c>
      <c r="G9" s="15" t="inlineStr">
        <is>
          <t>Coverage Limit Change</t>
        </is>
      </c>
    </row>
    <row r="10">
      <c r="D10" s="15" t="inlineStr">
        <is>
          <t>Withdrawn</t>
        </is>
      </c>
      <c r="E10" s="18" t="inlineStr">
        <is>
          <t>Yes</t>
        </is>
      </c>
      <c r="G10" s="15" t="inlineStr">
        <is>
          <t>Mortgagee/Loss Payee</t>
        </is>
      </c>
    </row>
    <row r="11">
      <c r="G11" s="15" t="inlineStr">
        <is>
          <t>Cancellation Request</t>
        </is>
      </c>
    </row>
    <row r="12">
      <c r="G12" s="15" t="inlineStr">
        <is>
          <t>Reinstatement Request</t>
        </is>
      </c>
    </row>
    <row r="13">
      <c r="G13" s="15" t="inlineStr">
        <is>
          <t>Other Service Change</t>
        </is>
      </c>
    </row>
  </sheetData>
  <mergeCells count="1">
    <mergeCell ref="A1:G1"/>
  </mergeCells>
  <dataValidations count="3">
    <dataValidation sqref="B5" showDropDown="0" showInputMessage="0" showErrorMessage="1" allowBlank="0" errorTitle="Check the follow-up age" error="Enter a whole number from 1 through 365." type="whole" operator="between">
      <formula1>1</formula1>
      <formula2>365</formula2>
    </dataValidation>
    <dataValidation sqref="B6" showDropDown="0" showInputMessage="0" showErrorMessage="1" allowBlank="0" errorTitle="Check the review amount" error="Enter an amount from $0.00 through $1,000,000.00." type="decimal" operator="between">
      <formula1>0</formula1>
      <formula2>1000000</formula2>
    </dataValidation>
    <dataValidation sqref="E5:E10" showDropDown="0" showInputMessage="0" showErrorMessage="1" allowBlank="0" errorTitle="Select Yes or No" error="Choose Yes or No for the closed-status indicator." type="list">
      <formula1>"Yes,No"</formula1>
    </dataValidation>
  </dataValidation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Policy Change History</dc:title>
  <dc:subject xmlns:dc="http://purl.org/dc/elements/1.1/">Administrative history of fictional policy servicing changes</dc:subject>
  <dcterms:created xmlns:dcterms="http://purl.org/dc/terms/" xmlns:xsi="http://www.w3.org/2001/XMLSchema-instance" xsi:type="dcterms:W3CDTF">2026-09-11T04:47:45Z</dcterms:created>
  <dcterms:modified xmlns:dcterms="http://purl.org/dc/terms/" xmlns:xsi="http://www.w3.org/2001/XMLSchema-instance" xsi:type="dcterms:W3CDTF">2026-09-11T04:47:46+00:00Z</dcterms:modified>
</cp:coreProperties>
</file>