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2" hidden="1">'Assumptions'!$A$11:$E$26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2656F"/>
      <sz val="10"/>
    </font>
    <font>
      <name val="Calibri"/>
      <b val="1"/>
      <color rgb="00FFFFFF"/>
      <sz val="11"/>
    </font>
    <font>
      <name val="Calibri"/>
      <b val="1"/>
      <color rgb="00173B57"/>
      <sz val="18"/>
    </font>
    <font>
      <name val="Calibri"/>
      <color rgb="00263238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FFF"/>
      </patternFill>
    </fill>
    <fill>
      <patternFill patternType="solid">
        <fgColor rgb="00F3F7F8"/>
      </patternFill>
    </fill>
    <fill>
      <patternFill patternType="solid">
        <fgColor rgb="00FFF1D9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Document Timing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'Summary'!B11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'Summary'!$A$12:$A$16</f>
            </numRef>
          </cat>
          <val>
            <numRef>
              <f>'Summary'!$B$12:$B$16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Items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14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hecklistTable" displayName="ChecklistTable" ref="A4:O104" headerRowCount="1">
  <autoFilter ref="A4:O104"/>
  <tableColumns count="15">
    <tableColumn id="1" name="Checklist ID"/>
    <tableColumn id="2" name="Client or Account"/>
    <tableColumn id="3" name="Policy or Transaction Ref"/>
    <tableColumn id="4" name="Transaction Type"/>
    <tableColumn id="5" name="Document Type"/>
    <tableColumn id="6" name="Required?"/>
    <tableColumn id="7" name="Requested Date"/>
    <tableColumn id="8" name="Due Date"/>
    <tableColumn id="9" name="Received Date"/>
    <tableColumn id="10" name="Review Status"/>
    <tableColumn id="11" name="Owner"/>
    <tableColumn id="12" name="Administrative Notes"/>
    <tableColumn id="13" name="Days Open"/>
    <tableColumn id="14" name="Timing"/>
    <tableColumn id="15" name="Attention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3" customWidth="1" min="3" max="3"/>
    <col width="12" customWidth="1" min="4" max="4"/>
    <col width="23" customWidth="1" min="5" max="5"/>
    <col width="12" customWidth="1" min="6" max="6"/>
    <col width="23" customWidth="1" min="7" max="7"/>
    <col width="12" customWidth="1" min="8" max="8"/>
  </cols>
  <sheetData>
    <row r="1" ht="30" customHeight="1">
      <c r="A1" s="1" t="inlineStr">
        <is>
          <t>Insurance Policy Document Checklist Summary</t>
        </is>
      </c>
    </row>
    <row r="2" ht="22" customHeight="1">
      <c r="A2" s="3" t="inlineStr">
        <is>
          <t>Calculated indicators from the fictional administrative records on the Checklist sheet.</t>
        </is>
      </c>
    </row>
    <row r="3"/>
    <row r="4" ht="30" customHeight="1">
      <c r="A4" s="4" t="inlineStr">
        <is>
          <t>Total Tracked</t>
        </is>
      </c>
      <c r="C4" s="4" t="inlineStr">
        <is>
          <t>Required Items</t>
        </is>
      </c>
      <c r="E4" s="4" t="inlineStr">
        <is>
          <t>Received Required</t>
        </is>
      </c>
      <c r="G4" s="4" t="inlineStr">
        <is>
          <t>Completion Rate</t>
        </is>
      </c>
    </row>
    <row r="5" ht="34" customHeight="1">
      <c r="A5" s="5">
        <f>COUNTIF(Checklist!$A$5:$A$104,"&lt;&gt;")</f>
        <v/>
      </c>
      <c r="C5" s="5">
        <f>COUNTIFS(Checklist!$A$5:$A$104,"&lt;&gt;",Checklist!$F$5:$F$104,"Yes")</f>
        <v/>
      </c>
      <c r="E5" s="5">
        <f>COUNTIFS(Checklist!$A$5:$A$104,"&lt;&gt;",Checklist!$F$5:$F$104,"Yes",Checklist!$I$5:$I$104,"&lt;&gt;")</f>
        <v/>
      </c>
      <c r="G5" s="6">
        <f>IFERROR(E5/C5,0)</f>
        <v/>
      </c>
    </row>
    <row r="6"/>
    <row r="7" ht="30" customHeight="1">
      <c r="A7" s="4" t="inlineStr">
        <is>
          <t>Open Required</t>
        </is>
      </c>
      <c r="C7" s="4" t="inlineStr">
        <is>
          <t>Due Soon</t>
        </is>
      </c>
      <c r="E7" s="4" t="inlineStr">
        <is>
          <t>Overdue</t>
        </is>
      </c>
      <c r="G7" s="4" t="inlineStr">
        <is>
          <t>Marked Follow-Up</t>
        </is>
      </c>
    </row>
    <row r="8" ht="34" customHeight="1">
      <c r="A8" s="5">
        <f>COUNTIFS(Checklist!$A$5:$A$104,"&lt;&gt;",Checklist!$F$5:$F$104,"Yes",Checklist!$I$5:$I$104,"",Checklist!$J$5:$J$104,"&lt;&gt;Not Applicable")</f>
        <v/>
      </c>
      <c r="C8" s="5">
        <f>COUNTIF(Checklist!$N$5:$N$104,"Due Soon")</f>
        <v/>
      </c>
      <c r="E8" s="5">
        <f>COUNTIF(Checklist!$N$5:$N$104,"Overdue")</f>
        <v/>
      </c>
      <c r="G8" s="5">
        <f>COUNTIF(Checklist!$J$5:$J$104,"Needs Follow-Up")</f>
        <v/>
      </c>
    </row>
    <row r="9"/>
    <row r="10"/>
    <row r="11">
      <c r="A11" s="7" t="inlineStr">
        <is>
          <t>Timing</t>
        </is>
      </c>
      <c r="B11" s="7" t="inlineStr">
        <is>
          <t>Count</t>
        </is>
      </c>
    </row>
    <row r="12">
      <c r="A12" s="8" t="inlineStr">
        <is>
          <t>Received On Time</t>
        </is>
      </c>
      <c r="B12" s="9">
        <f>COUNTIF(Checklist!$N$5:$N$104,A12)</f>
        <v/>
      </c>
    </row>
    <row r="13">
      <c r="A13" s="10" t="inlineStr">
        <is>
          <t>Received Late</t>
        </is>
      </c>
      <c r="B13" s="11">
        <f>COUNTIF(Checklist!$N$5:$N$104,A13)</f>
        <v/>
      </c>
    </row>
    <row r="14">
      <c r="A14" s="8" t="inlineStr">
        <is>
          <t>Open</t>
        </is>
      </c>
      <c r="B14" s="9">
        <f>COUNTIF(Checklist!$N$5:$N$104,A14)</f>
        <v/>
      </c>
    </row>
    <row r="15">
      <c r="A15" s="10" t="inlineStr">
        <is>
          <t>Due Soon</t>
        </is>
      </c>
      <c r="B15" s="11">
        <f>COUNTIF(Checklist!$N$5:$N$104,A15)</f>
        <v/>
      </c>
    </row>
    <row r="16">
      <c r="A16" s="8" t="inlineStr">
        <is>
          <t>Overdue</t>
        </is>
      </c>
      <c r="B16" s="9">
        <f>COUNTIF(Checklist!$N$5:$N$104,A16)</f>
        <v/>
      </c>
    </row>
  </sheetData>
  <mergeCells count="1">
    <mergeCell ref="A1:H1"/>
  </mergeCells>
  <conditionalFormatting sqref="E8">
    <cfRule type="expression" priority="1" dxfId="0">
      <formula>$E$8&gt;0</formula>
    </cfRule>
  </conditionalFormatting>
  <conditionalFormatting sqref="G8">
    <cfRule type="expression" priority="2" dxfId="1">
      <formula>$G$8&gt;0</formula>
    </cfRule>
  </conditionalFormatting>
  <conditionalFormatting sqref="G5">
    <cfRule type="expression" priority="3" dxfId="2">
      <formula>$G$5=1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22" customWidth="1" min="3" max="3"/>
    <col width="18" customWidth="1" min="4" max="4"/>
    <col width="25" customWidth="1" min="5" max="5"/>
    <col width="12" customWidth="1" min="6" max="6"/>
    <col width="15" customWidth="1" min="7" max="7"/>
    <col width="15" customWidth="1" min="8" max="8"/>
    <col width="15" customWidth="1" min="9" max="9"/>
    <col width="20" customWidth="1" min="10" max="10"/>
    <col width="25" customWidth="1" min="11" max="11"/>
    <col width="36" customWidth="1" min="12" max="12"/>
    <col width="12" customWidth="1" min="13" max="13"/>
    <col width="20" customWidth="1" min="14" max="14"/>
    <col width="22" customWidth="1" min="15" max="15"/>
  </cols>
  <sheetData>
    <row r="1" ht="30" customHeight="1">
      <c r="A1" s="1" t="inlineStr">
        <is>
          <t>Insurance Policy Document Checklist</t>
        </is>
      </c>
    </row>
    <row r="2">
      <c r="A2" s="3" t="inlineStr">
        <is>
          <t>Administrative checklist for application, quote, binder, issued-policy, and related documents. All examples are fictional.</t>
        </is>
      </c>
    </row>
    <row r="3">
      <c r="A3" s="3" t="inlineStr">
        <is>
          <t>Yellow cells are editable. Alerts prompt a human check and do not verify external records.</t>
        </is>
      </c>
    </row>
    <row r="4" ht="38" customHeight="1">
      <c r="A4" s="12" t="inlineStr">
        <is>
          <t>Checklist ID</t>
        </is>
      </c>
      <c r="B4" s="12" t="inlineStr">
        <is>
          <t>Client or Account</t>
        </is>
      </c>
      <c r="C4" s="12" t="inlineStr">
        <is>
          <t>Policy or Transaction Ref</t>
        </is>
      </c>
      <c r="D4" s="12" t="inlineStr">
        <is>
          <t>Transaction Type</t>
        </is>
      </c>
      <c r="E4" s="12" t="inlineStr">
        <is>
          <t>Document Type</t>
        </is>
      </c>
      <c r="F4" s="12" t="inlineStr">
        <is>
          <t>Required?</t>
        </is>
      </c>
      <c r="G4" s="12" t="inlineStr">
        <is>
          <t>Requested Date</t>
        </is>
      </c>
      <c r="H4" s="12" t="inlineStr">
        <is>
          <t>Due Date</t>
        </is>
      </c>
      <c r="I4" s="12" t="inlineStr">
        <is>
          <t>Received Date</t>
        </is>
      </c>
      <c r="J4" s="12" t="inlineStr">
        <is>
          <t>Review Status</t>
        </is>
      </c>
      <c r="K4" s="12" t="inlineStr">
        <is>
          <t>Owner</t>
        </is>
      </c>
      <c r="L4" s="12" t="inlineStr">
        <is>
          <t>Administrative Notes</t>
        </is>
      </c>
      <c r="M4" s="12" t="inlineStr">
        <is>
          <t>Days Open</t>
        </is>
      </c>
      <c r="N4" s="12" t="inlineStr">
        <is>
          <t>Timing</t>
        </is>
      </c>
      <c r="O4" s="12" t="inlineStr">
        <is>
          <t>Attention</t>
        </is>
      </c>
    </row>
    <row r="5" ht="31" customHeight="1">
      <c r="A5" s="13" t="inlineStr">
        <is>
          <t>TEST-CHK-001</t>
        </is>
      </c>
      <c r="B5" s="13" t="inlineStr">
        <is>
          <t>Fictional Acorn Bakery LLC</t>
        </is>
      </c>
      <c r="C5" s="13" t="inlineStr">
        <is>
          <t>TEST-POL-1001</t>
        </is>
      </c>
      <c r="D5" s="13" t="inlineStr">
        <is>
          <t>New Business</t>
        </is>
      </c>
      <c r="E5" s="13" t="inlineStr">
        <is>
          <t>Application</t>
        </is>
      </c>
      <c r="F5" s="14" t="inlineStr">
        <is>
          <t>Yes</t>
        </is>
      </c>
      <c r="G5" s="24" t="n">
        <v>46259</v>
      </c>
      <c r="H5" s="24" t="n">
        <v>46266</v>
      </c>
      <c r="I5" s="24" t="n">
        <v>46263</v>
      </c>
      <c r="J5" s="14" t="inlineStr">
        <is>
          <t>Reviewed</t>
        </is>
      </c>
      <c r="K5" s="13" t="inlineStr">
        <is>
          <t>Jordan Vale (Fictional)</t>
        </is>
      </c>
      <c r="L5" s="13" t="inlineStr">
        <is>
          <t>Signed application reviewed.</t>
        </is>
      </c>
      <c r="M5" s="16">
        <f>IF($A5="","",IFERROR(IF(OR($F5="No",$J5="Not Applicable"),"",IF($G5="","",IF($I5&lt;&gt;"",MAX(0,$I5-$G5),MAX(0,TODAY()-$G5)))),""))</f>
        <v/>
      </c>
      <c r="N5" s="17">
        <f>IF($A5="","",IFERROR(IF($F5="No","Not Required",IF($J5="Not Applicable","Not Applicable",IF($I5&lt;&gt;"",IF($H5="","Received",IF($I5&lt;=$H5,"Received On Time","Received Late")),IF($H5="","No Due Date",IF(TODAY()&gt;$H5,"Overdue",IF(TODAY()+Assumptions!$B$5&gt;=$H5,"Due Soon","Open")))))),"Check Inputs"))</f>
        <v/>
      </c>
      <c r="O5" s="17">
        <f>IF($A5="","",IFERROR(IF($F5="","Set required flag",IF($J5="","Set review status",IF(AND(OR($H5&lt;&gt;"",$I5&lt;&gt;""),$G5=""),"Add requested date",IF(AND($G5&lt;&gt;"",$H5&lt;&gt;"",$H5&lt;$G5),"Check dates",IF(AND($G5&lt;&gt;"",$I5&lt;&gt;"",$I5&lt;$G5),"Check dates",IF(AND($F5="Yes",$H5=""),"Set due date",IF(AND(OR($J5="Received",$J5="Reviewed"),$I5=""),"Add received date",IF(AND($I5&lt;&gt;"",NOT(OR($J5="Received",$J5="Reviewed",$J5="Needs Follow-Up"))),"Align status/date",IF($J5="Needs Follow-Up","Human follow-up",IF($N5="Overdue","Human follow-up",IF($N5="Due Soon","Review soon","OK"))))))))))),"Check inputs"))</f>
        <v/>
      </c>
    </row>
    <row r="6" ht="31" customHeight="1">
      <c r="A6" s="13" t="inlineStr">
        <is>
          <t>TEST-CHK-002</t>
        </is>
      </c>
      <c r="B6" s="13" t="inlineStr">
        <is>
          <t>Fictional Acorn Bakery LLC</t>
        </is>
      </c>
      <c r="C6" s="13" t="inlineStr">
        <is>
          <t>TEST-POL-1001</t>
        </is>
      </c>
      <c r="D6" s="13" t="inlineStr">
        <is>
          <t>New Business</t>
        </is>
      </c>
      <c r="E6" s="13" t="inlineStr">
        <is>
          <t>Quote</t>
        </is>
      </c>
      <c r="F6" s="14" t="inlineStr">
        <is>
          <t>Yes</t>
        </is>
      </c>
      <c r="G6" s="24" t="n">
        <v>46259</v>
      </c>
      <c r="H6" s="24" t="n">
        <v>46262</v>
      </c>
      <c r="I6" s="24" t="n">
        <v>46261</v>
      </c>
      <c r="J6" s="14" t="inlineStr">
        <is>
          <t>Reviewed</t>
        </is>
      </c>
      <c r="K6" s="13" t="inlineStr">
        <is>
          <t>Jordan Vale (Fictional)</t>
        </is>
      </c>
      <c r="L6" s="13" t="inlineStr">
        <is>
          <t>Quote copy filed for reference.</t>
        </is>
      </c>
      <c r="M6" s="18">
        <f>IF($A6="","",IFERROR(IF(OR($F6="No",$J6="Not Applicable"),"",IF($G6="","",IF($I6&lt;&gt;"",MAX(0,$I6-$G6),MAX(0,TODAY()-$G6)))),""))</f>
        <v/>
      </c>
      <c r="N6" s="19">
        <f>IF($A6="","",IFERROR(IF($F6="No","Not Required",IF($J6="Not Applicable","Not Applicable",IF($I6&lt;&gt;"",IF($H6="","Received",IF($I6&lt;=$H6,"Received On Time","Received Late")),IF($H6="","No Due Date",IF(TODAY()&gt;$H6,"Overdue",IF(TODAY()+Assumptions!$B$5&gt;=$H6,"Due Soon","Open")))))),"Check Inputs"))</f>
        <v/>
      </c>
      <c r="O6" s="19">
        <f>IF($A6="","",IFERROR(IF($F6="","Set required flag",IF($J6="","Set review status",IF(AND(OR($H6&lt;&gt;"",$I6&lt;&gt;""),$G6=""),"Add requested date",IF(AND($G6&lt;&gt;"",$H6&lt;&gt;"",$H6&lt;$G6),"Check dates",IF(AND($G6&lt;&gt;"",$I6&lt;&gt;"",$I6&lt;$G6),"Check dates",IF(AND($F6="Yes",$H6=""),"Set due date",IF(AND(OR($J6="Received",$J6="Reviewed"),$I6=""),"Add received date",IF(AND($I6&lt;&gt;"",NOT(OR($J6="Received",$J6="Reviewed",$J6="Needs Follow-Up"))),"Align status/date",IF($J6="Needs Follow-Up","Human follow-up",IF($N6="Overdue","Human follow-up",IF($N6="Due Soon","Review soon","OK"))))))))))),"Check inputs"))</f>
        <v/>
      </c>
    </row>
    <row r="7" ht="31" customHeight="1">
      <c r="A7" s="13" t="inlineStr">
        <is>
          <t>TEST-CHK-003</t>
        </is>
      </c>
      <c r="B7" s="13" t="inlineStr">
        <is>
          <t>Fictional Acorn Bakery LLC</t>
        </is>
      </c>
      <c r="C7" s="13" t="inlineStr">
        <is>
          <t>TEST-POL-1001</t>
        </is>
      </c>
      <c r="D7" s="13" t="inlineStr">
        <is>
          <t>New Business</t>
        </is>
      </c>
      <c r="E7" s="13" t="inlineStr">
        <is>
          <t>Binder</t>
        </is>
      </c>
      <c r="F7" s="14" t="inlineStr">
        <is>
          <t>Yes</t>
        </is>
      </c>
      <c r="G7" s="24" t="n">
        <v>46263</v>
      </c>
      <c r="H7" s="24" t="n">
        <v>46264</v>
      </c>
      <c r="I7" s="24" t="n">
        <v>46264</v>
      </c>
      <c r="J7" s="14" t="inlineStr">
        <is>
          <t>Received</t>
        </is>
      </c>
      <c r="K7" s="13" t="inlineStr">
        <is>
          <t>Casey Rowan (Fictional)</t>
        </is>
      </c>
      <c r="L7" s="13" t="inlineStr">
        <is>
          <t>Binder received on the due date.</t>
        </is>
      </c>
      <c r="M7" s="16">
        <f>IF($A7="","",IFERROR(IF(OR($F7="No",$J7="Not Applicable"),"",IF($G7="","",IF($I7&lt;&gt;"",MAX(0,$I7-$G7),MAX(0,TODAY()-$G7)))),""))</f>
        <v/>
      </c>
      <c r="N7" s="17">
        <f>IF($A7="","",IFERROR(IF($F7="No","Not Required",IF($J7="Not Applicable","Not Applicable",IF($I7&lt;&gt;"",IF($H7="","Received",IF($I7&lt;=$H7,"Received On Time","Received Late")),IF($H7="","No Due Date",IF(TODAY()&gt;$H7,"Overdue",IF(TODAY()+Assumptions!$B$5&gt;=$H7,"Due Soon","Open")))))),"Check Inputs"))</f>
        <v/>
      </c>
      <c r="O7" s="17">
        <f>IF($A7="","",IFERROR(IF($F7="","Set required flag",IF($J7="","Set review status",IF(AND(OR($H7&lt;&gt;"",$I7&lt;&gt;""),$G7=""),"Add requested date",IF(AND($G7&lt;&gt;"",$H7&lt;&gt;"",$H7&lt;$G7),"Check dates",IF(AND($G7&lt;&gt;"",$I7&lt;&gt;"",$I7&lt;$G7),"Check dates",IF(AND($F7="Yes",$H7=""),"Set due date",IF(AND(OR($J7="Received",$J7="Reviewed"),$I7=""),"Add received date",IF(AND($I7&lt;&gt;"",NOT(OR($J7="Received",$J7="Reviewed",$J7="Needs Follow-Up"))),"Align status/date",IF($J7="Needs Follow-Up","Human follow-up",IF($N7="Overdue","Human follow-up",IF($N7="Due Soon","Review soon","OK"))))))))))),"Check inputs"))</f>
        <v/>
      </c>
    </row>
    <row r="8" ht="31" customHeight="1">
      <c r="A8" s="13" t="inlineStr">
        <is>
          <t>TEST-CHK-004</t>
        </is>
      </c>
      <c r="B8" s="13" t="inlineStr">
        <is>
          <t>Fictional Acorn Bakery LLC</t>
        </is>
      </c>
      <c r="C8" s="13" t="inlineStr">
        <is>
          <t>TEST-POL-1001</t>
        </is>
      </c>
      <c r="D8" s="13" t="inlineStr">
        <is>
          <t>New Business</t>
        </is>
      </c>
      <c r="E8" s="13" t="inlineStr">
        <is>
          <t>Issued Policy</t>
        </is>
      </c>
      <c r="F8" s="14" t="inlineStr">
        <is>
          <t>Yes</t>
        </is>
      </c>
      <c r="G8" s="24" t="n">
        <v>46264</v>
      </c>
      <c r="H8" s="24" t="n">
        <v>46273</v>
      </c>
      <c r="I8" s="24" t="n"/>
      <c r="J8" s="14" t="inlineStr">
        <is>
          <t>Requested</t>
        </is>
      </c>
      <c r="K8" s="13" t="inlineStr">
        <is>
          <t>Casey Rowan (Fictional)</t>
        </is>
      </c>
      <c r="L8" s="13" t="inlineStr">
        <is>
          <t>Human follow-up is pending.</t>
        </is>
      </c>
      <c r="M8" s="18">
        <f>IF($A8="","",IFERROR(IF(OR($F8="No",$J8="Not Applicable"),"",IF($G8="","",IF($I8&lt;&gt;"",MAX(0,$I8-$G8),MAX(0,TODAY()-$G8)))),""))</f>
        <v/>
      </c>
      <c r="N8" s="19">
        <f>IF($A8="","",IFERROR(IF($F8="No","Not Required",IF($J8="Not Applicable","Not Applicable",IF($I8&lt;&gt;"",IF($H8="","Received",IF($I8&lt;=$H8,"Received On Time","Received Late")),IF($H8="","No Due Date",IF(TODAY()&gt;$H8,"Overdue",IF(TODAY()+Assumptions!$B$5&gt;=$H8,"Due Soon","Open")))))),"Check Inputs"))</f>
        <v/>
      </c>
      <c r="O8" s="19">
        <f>IF($A8="","",IFERROR(IF($F8="","Set required flag",IF($J8="","Set review status",IF(AND(OR($H8&lt;&gt;"",$I8&lt;&gt;""),$G8=""),"Add requested date",IF(AND($G8&lt;&gt;"",$H8&lt;&gt;"",$H8&lt;$G8),"Check dates",IF(AND($G8&lt;&gt;"",$I8&lt;&gt;"",$I8&lt;$G8),"Check dates",IF(AND($F8="Yes",$H8=""),"Set due date",IF(AND(OR($J8="Received",$J8="Reviewed"),$I8=""),"Add received date",IF(AND($I8&lt;&gt;"",NOT(OR($J8="Received",$J8="Reviewed",$J8="Needs Follow-Up"))),"Align status/date",IF($J8="Needs Follow-Up","Human follow-up",IF($N8="Overdue","Human follow-up",IF($N8="Due Soon","Review soon","OK"))))))))))),"Check inputs"))</f>
        <v/>
      </c>
    </row>
    <row r="9" ht="31" customHeight="1">
      <c r="A9" s="13" t="inlineStr">
        <is>
          <t>TEST-CHK-005</t>
        </is>
      </c>
      <c r="B9" s="13" t="inlineStr">
        <is>
          <t>Fictional Blue Kite Repair Co.</t>
        </is>
      </c>
      <c r="C9" s="13" t="inlineStr">
        <is>
          <t>TEST-POL-1002</t>
        </is>
      </c>
      <c r="D9" s="13" t="inlineStr">
        <is>
          <t>Renewal</t>
        </is>
      </c>
      <c r="E9" s="13" t="inlineStr">
        <is>
          <t>Application</t>
        </is>
      </c>
      <c r="F9" s="14" t="inlineStr">
        <is>
          <t>Yes</t>
        </is>
      </c>
      <c r="G9" s="24" t="n">
        <v>46266</v>
      </c>
      <c r="H9" s="24" t="n">
        <v>46277</v>
      </c>
      <c r="I9" s="24" t="n"/>
      <c r="J9" s="14" t="inlineStr">
        <is>
          <t>Requested</t>
        </is>
      </c>
      <c r="K9" s="13" t="inlineStr">
        <is>
          <t>Morgan Pike (Fictional)</t>
        </is>
      </c>
      <c r="L9" s="13" t="inlineStr">
        <is>
          <t>Awaiting the fictional account response.</t>
        </is>
      </c>
      <c r="M9" s="16">
        <f>IF($A9="","",IFERROR(IF(OR($F9="No",$J9="Not Applicable"),"",IF($G9="","",IF($I9&lt;&gt;"",MAX(0,$I9-$G9),MAX(0,TODAY()-$G9)))),""))</f>
        <v/>
      </c>
      <c r="N9" s="17">
        <f>IF($A9="","",IFERROR(IF($F9="No","Not Required",IF($J9="Not Applicable","Not Applicable",IF($I9&lt;&gt;"",IF($H9="","Received",IF($I9&lt;=$H9,"Received On Time","Received Late")),IF($H9="","No Due Date",IF(TODAY()&gt;$H9,"Overdue",IF(TODAY()+Assumptions!$B$5&gt;=$H9,"Due Soon","Open")))))),"Check Inputs"))</f>
        <v/>
      </c>
      <c r="O9" s="17">
        <f>IF($A9="","",IFERROR(IF($F9="","Set required flag",IF($J9="","Set review status",IF(AND(OR($H9&lt;&gt;"",$I9&lt;&gt;""),$G9=""),"Add requested date",IF(AND($G9&lt;&gt;"",$H9&lt;&gt;"",$H9&lt;$G9),"Check dates",IF(AND($G9&lt;&gt;"",$I9&lt;&gt;"",$I9&lt;$G9),"Check dates",IF(AND($F9="Yes",$H9=""),"Set due date",IF(AND(OR($J9="Received",$J9="Reviewed"),$I9=""),"Add received date",IF(AND($I9&lt;&gt;"",NOT(OR($J9="Received",$J9="Reviewed",$J9="Needs Follow-Up"))),"Align status/date",IF($J9="Needs Follow-Up","Human follow-up",IF($N9="Overdue","Human follow-up",IF($N9="Due Soon","Review soon","OK"))))))))))),"Check inputs"))</f>
        <v/>
      </c>
    </row>
    <row r="10" ht="31" customHeight="1">
      <c r="A10" s="13" t="inlineStr">
        <is>
          <t>TEST-CHK-006</t>
        </is>
      </c>
      <c r="B10" s="13" t="inlineStr">
        <is>
          <t>Fictional Blue Kite Repair Co.</t>
        </is>
      </c>
      <c r="C10" s="13" t="inlineStr">
        <is>
          <t>TEST-POL-1002</t>
        </is>
      </c>
      <c r="D10" s="13" t="inlineStr">
        <is>
          <t>Renewal</t>
        </is>
      </c>
      <c r="E10" s="13" t="inlineStr">
        <is>
          <t>Quote</t>
        </is>
      </c>
      <c r="F10" s="14" t="inlineStr">
        <is>
          <t>Yes</t>
        </is>
      </c>
      <c r="G10" s="24" t="n">
        <v>46266</v>
      </c>
      <c r="H10" s="24" t="n">
        <v>46270</v>
      </c>
      <c r="I10" s="24" t="n">
        <v>46272</v>
      </c>
      <c r="J10" s="14" t="inlineStr">
        <is>
          <t>Needs Follow-Up</t>
        </is>
      </c>
      <c r="K10" s="13" t="inlineStr">
        <is>
          <t>Morgan Pike (Fictional)</t>
        </is>
      </c>
      <c r="L10" s="13" t="inlineStr">
        <is>
          <t>Late receipt requires a human review.</t>
        </is>
      </c>
      <c r="M10" s="18">
        <f>IF($A10="","",IFERROR(IF(OR($F10="No",$J10="Not Applicable"),"",IF($G10="","",IF($I10&lt;&gt;"",MAX(0,$I10-$G10),MAX(0,TODAY()-$G10)))),""))</f>
        <v/>
      </c>
      <c r="N10" s="19">
        <f>IF($A10="","",IFERROR(IF($F10="No","Not Required",IF($J10="Not Applicable","Not Applicable",IF($I10&lt;&gt;"",IF($H10="","Received",IF($I10&lt;=$H10,"Received On Time","Received Late")),IF($H10="","No Due Date",IF(TODAY()&gt;$H10,"Overdue",IF(TODAY()+Assumptions!$B$5&gt;=$H10,"Due Soon","Open")))))),"Check Inputs"))</f>
        <v/>
      </c>
      <c r="O10" s="19">
        <f>IF($A10="","",IFERROR(IF($F10="","Set required flag",IF($J10="","Set review status",IF(AND(OR($H10&lt;&gt;"",$I10&lt;&gt;""),$G10=""),"Add requested date",IF(AND($G10&lt;&gt;"",$H10&lt;&gt;"",$H10&lt;$G10),"Check dates",IF(AND($G10&lt;&gt;"",$I10&lt;&gt;"",$I10&lt;$G10),"Check dates",IF(AND($F10="Yes",$H10=""),"Set due date",IF(AND(OR($J10="Received",$J10="Reviewed"),$I10=""),"Add received date",IF(AND($I10&lt;&gt;"",NOT(OR($J10="Received",$J10="Reviewed",$J10="Needs Follow-Up"))),"Align status/date",IF($J10="Needs Follow-Up","Human follow-up",IF($N10="Overdue","Human follow-up",IF($N10="Due Soon","Review soon","OK"))))))))))),"Check inputs"))</f>
        <v/>
      </c>
    </row>
    <row r="11" ht="31" customHeight="1">
      <c r="A11" s="13" t="inlineStr">
        <is>
          <t>TEST-CHK-007</t>
        </is>
      </c>
      <c r="B11" s="13" t="inlineStr">
        <is>
          <t>Fictional Blue Kite Repair Co.</t>
        </is>
      </c>
      <c r="C11" s="13" t="inlineStr">
        <is>
          <t>TEST-POL-1002</t>
        </is>
      </c>
      <c r="D11" s="13" t="inlineStr">
        <is>
          <t>Renewal</t>
        </is>
      </c>
      <c r="E11" s="13" t="inlineStr">
        <is>
          <t>Issued Policy</t>
        </is>
      </c>
      <c r="F11" s="14" t="inlineStr">
        <is>
          <t>Yes</t>
        </is>
      </c>
      <c r="G11" s="24" t="n">
        <v>46272</v>
      </c>
      <c r="H11" s="24" t="n">
        <v>46285</v>
      </c>
      <c r="I11" s="24" t="n"/>
      <c r="J11" s="14" t="inlineStr">
        <is>
          <t>Not Started</t>
        </is>
      </c>
      <c r="K11" s="13" t="inlineStr">
        <is>
          <t>Taylor Elm (Fictional)</t>
        </is>
      </c>
      <c r="L11" s="13" t="inlineStr">
        <is>
          <t>Future administrative due date.</t>
        </is>
      </c>
      <c r="M11" s="16">
        <f>IF($A11="","",IFERROR(IF(OR($F11="No",$J11="Not Applicable"),"",IF($G11="","",IF($I11&lt;&gt;"",MAX(0,$I11-$G11),MAX(0,TODAY()-$G11)))),""))</f>
        <v/>
      </c>
      <c r="N11" s="17">
        <f>IF($A11="","",IFERROR(IF($F11="No","Not Required",IF($J11="Not Applicable","Not Applicable",IF($I11&lt;&gt;"",IF($H11="","Received",IF($I11&lt;=$H11,"Received On Time","Received Late")),IF($H11="","No Due Date",IF(TODAY()&gt;$H11,"Overdue",IF(TODAY()+Assumptions!$B$5&gt;=$H11,"Due Soon","Open")))))),"Check Inputs"))</f>
        <v/>
      </c>
      <c r="O11" s="17">
        <f>IF($A11="","",IFERROR(IF($F11="","Set required flag",IF($J11="","Set review status",IF(AND(OR($H11&lt;&gt;"",$I11&lt;&gt;""),$G11=""),"Add requested date",IF(AND($G11&lt;&gt;"",$H11&lt;&gt;"",$H11&lt;$G11),"Check dates",IF(AND($G11&lt;&gt;"",$I11&lt;&gt;"",$I11&lt;$G11),"Check dates",IF(AND($F11="Yes",$H11=""),"Set due date",IF(AND(OR($J11="Received",$J11="Reviewed"),$I11=""),"Add received date",IF(AND($I11&lt;&gt;"",NOT(OR($J11="Received",$J11="Reviewed",$J11="Needs Follow-Up"))),"Align status/date",IF($J11="Needs Follow-Up","Human follow-up",IF($N11="Overdue","Human follow-up",IF($N11="Due Soon","Review soon","OK"))))))))))),"Check inputs"))</f>
        <v/>
      </c>
    </row>
    <row r="12" ht="31" customHeight="1">
      <c r="A12" s="13" t="inlineStr">
        <is>
          <t>TEST-CHK-008</t>
        </is>
      </c>
      <c r="B12" s="13" t="inlineStr">
        <is>
          <t>Fictional Cedar Finch Studio LLC</t>
        </is>
      </c>
      <c r="C12" s="13" t="inlineStr">
        <is>
          <t>TEST-POL-1003</t>
        </is>
      </c>
      <c r="D12" s="13" t="inlineStr">
        <is>
          <t>Endorsement</t>
        </is>
      </c>
      <c r="E12" s="13" t="inlineStr">
        <is>
          <t>Endorsement</t>
        </is>
      </c>
      <c r="F12" s="14" t="inlineStr">
        <is>
          <t>Yes</t>
        </is>
      </c>
      <c r="G12" s="24" t="n">
        <v>46268</v>
      </c>
      <c r="H12" s="24" t="n">
        <v>46274</v>
      </c>
      <c r="I12" s="24" t="n">
        <v>46274</v>
      </c>
      <c r="J12" s="14" t="inlineStr">
        <is>
          <t>Reviewed</t>
        </is>
      </c>
      <c r="K12" s="13" t="inlineStr">
        <is>
          <t>Taylor Elm (Fictional)</t>
        </is>
      </c>
      <c r="L12" s="13" t="inlineStr">
        <is>
          <t>Endorsement document reviewed.</t>
        </is>
      </c>
      <c r="M12" s="18">
        <f>IF($A12="","",IFERROR(IF(OR($F12="No",$J12="Not Applicable"),"",IF($G12="","",IF($I12&lt;&gt;"",MAX(0,$I12-$G12),MAX(0,TODAY()-$G12)))),""))</f>
        <v/>
      </c>
      <c r="N12" s="19">
        <f>IF($A12="","",IFERROR(IF($F12="No","Not Required",IF($J12="Not Applicable","Not Applicable",IF($I12&lt;&gt;"",IF($H12="","Received",IF($I12&lt;=$H12,"Received On Time","Received Late")),IF($H12="","No Due Date",IF(TODAY()&gt;$H12,"Overdue",IF(TODAY()+Assumptions!$B$5&gt;=$H12,"Due Soon","Open")))))),"Check Inputs"))</f>
        <v/>
      </c>
      <c r="O12" s="19">
        <f>IF($A12="","",IFERROR(IF($F12="","Set required flag",IF($J12="","Set review status",IF(AND(OR($H12&lt;&gt;"",$I12&lt;&gt;""),$G12=""),"Add requested date",IF(AND($G12&lt;&gt;"",$H12&lt;&gt;"",$H12&lt;$G12),"Check dates",IF(AND($G12&lt;&gt;"",$I12&lt;&gt;"",$I12&lt;$G12),"Check dates",IF(AND($F12="Yes",$H12=""),"Set due date",IF(AND(OR($J12="Received",$J12="Reviewed"),$I12=""),"Add received date",IF(AND($I12&lt;&gt;"",NOT(OR($J12="Received",$J12="Reviewed",$J12="Needs Follow-Up"))),"Align status/date",IF($J12="Needs Follow-Up","Human follow-up",IF($N12="Overdue","Human follow-up",IF($N12="Due Soon","Review soon","OK"))))))))))),"Check inputs"))</f>
        <v/>
      </c>
    </row>
    <row r="13" ht="31" customHeight="1">
      <c r="A13" s="13" t="inlineStr">
        <is>
          <t>TEST-CHK-009</t>
        </is>
      </c>
      <c r="B13" s="13" t="inlineStr">
        <is>
          <t>Fictional Cedar Finch Studio LLC</t>
        </is>
      </c>
      <c r="C13" s="13" t="inlineStr">
        <is>
          <t>TEST-POL-1003</t>
        </is>
      </c>
      <c r="D13" s="13" t="inlineStr">
        <is>
          <t>Endorsement</t>
        </is>
      </c>
      <c r="E13" s="13" t="inlineStr">
        <is>
          <t>Proof of Prior Insurance</t>
        </is>
      </c>
      <c r="F13" s="14" t="inlineStr">
        <is>
          <t>No</t>
        </is>
      </c>
      <c r="G13" s="24" t="n"/>
      <c r="H13" s="24" t="n"/>
      <c r="I13" s="24" t="n"/>
      <c r="J13" s="14" t="inlineStr">
        <is>
          <t>Not Applicable</t>
        </is>
      </c>
      <c r="K13" s="13" t="inlineStr">
        <is>
          <t>Taylor Elm (Fictional)</t>
        </is>
      </c>
      <c r="L13" s="13" t="inlineStr">
        <is>
          <t>Not required for this fictional transaction.</t>
        </is>
      </c>
      <c r="M13" s="16">
        <f>IF($A13="","",IFERROR(IF(OR($F13="No",$J13="Not Applicable"),"",IF($G13="","",IF($I13&lt;&gt;"",MAX(0,$I13-$G13),MAX(0,TODAY()-$G13)))),""))</f>
        <v/>
      </c>
      <c r="N13" s="17">
        <f>IF($A13="","",IFERROR(IF($F13="No","Not Required",IF($J13="Not Applicable","Not Applicable",IF($I13&lt;&gt;"",IF($H13="","Received",IF($I13&lt;=$H13,"Received On Time","Received Late")),IF($H13="","No Due Date",IF(TODAY()&gt;$H13,"Overdue",IF(TODAY()+Assumptions!$B$5&gt;=$H13,"Due Soon","Open")))))),"Check Inputs"))</f>
        <v/>
      </c>
      <c r="O13" s="17">
        <f>IF($A13="","",IFERROR(IF($F13="","Set required flag",IF($J13="","Set review status",IF(AND(OR($H13&lt;&gt;"",$I13&lt;&gt;""),$G13=""),"Add requested date",IF(AND($G13&lt;&gt;"",$H13&lt;&gt;"",$H13&lt;$G13),"Check dates",IF(AND($G13&lt;&gt;"",$I13&lt;&gt;"",$I13&lt;$G13),"Check dates",IF(AND($F13="Yes",$H13=""),"Set due date",IF(AND(OR($J13="Received",$J13="Reviewed"),$I13=""),"Add received date",IF(AND($I13&lt;&gt;"",NOT(OR($J13="Received",$J13="Reviewed",$J13="Needs Follow-Up"))),"Align status/date",IF($J13="Needs Follow-Up","Human follow-up",IF($N13="Overdue","Human follow-up",IF($N13="Due Soon","Review soon","OK"))))))))))),"Check inputs"))</f>
        <v/>
      </c>
    </row>
    <row r="14" ht="31" customHeight="1">
      <c r="A14" s="13" t="inlineStr">
        <is>
          <t>TEST-CHK-010</t>
        </is>
      </c>
      <c r="B14" s="13" t="inlineStr">
        <is>
          <t>Fictional Driftwood Pet Goods LLC</t>
        </is>
      </c>
      <c r="C14" s="13" t="inlineStr">
        <is>
          <t>TEST-POL-1004</t>
        </is>
      </c>
      <c r="D14" s="13" t="inlineStr">
        <is>
          <t>New Business</t>
        </is>
      </c>
      <c r="E14" s="13" t="inlineStr">
        <is>
          <t>Signed Disclosure</t>
        </is>
      </c>
      <c r="F14" s="14" t="inlineStr">
        <is>
          <t>Yes</t>
        </is>
      </c>
      <c r="G14" s="24" t="n">
        <v>46270</v>
      </c>
      <c r="H14" s="24" t="n"/>
      <c r="I14" s="24" t="n"/>
      <c r="J14" s="14" t="inlineStr">
        <is>
          <t>Requested</t>
        </is>
      </c>
      <c r="K14" s="13" t="inlineStr">
        <is>
          <t>Jordan Vale (Fictional)</t>
        </is>
      </c>
      <c r="L14" s="13" t="inlineStr">
        <is>
          <t>Due date needs a human entry.</t>
        </is>
      </c>
      <c r="M14" s="18">
        <f>IF($A14="","",IFERROR(IF(OR($F14="No",$J14="Not Applicable"),"",IF($G14="","",IF($I14&lt;&gt;"",MAX(0,$I14-$G14),MAX(0,TODAY()-$G14)))),""))</f>
        <v/>
      </c>
      <c r="N14" s="19">
        <f>IF($A14="","",IFERROR(IF($F14="No","Not Required",IF($J14="Not Applicable","Not Applicable",IF($I14&lt;&gt;"",IF($H14="","Received",IF($I14&lt;=$H14,"Received On Time","Received Late")),IF($H14="","No Due Date",IF(TODAY()&gt;$H14,"Overdue",IF(TODAY()+Assumptions!$B$5&gt;=$H14,"Due Soon","Open")))))),"Check Inputs"))</f>
        <v/>
      </c>
      <c r="O14" s="19">
        <f>IF($A14="","",IFERROR(IF($F14="","Set required flag",IF($J14="","Set review status",IF(AND(OR($H14&lt;&gt;"",$I14&lt;&gt;""),$G14=""),"Add requested date",IF(AND($G14&lt;&gt;"",$H14&lt;&gt;"",$H14&lt;$G14),"Check dates",IF(AND($G14&lt;&gt;"",$I14&lt;&gt;"",$I14&lt;$G14),"Check dates",IF(AND($F14="Yes",$H14=""),"Set due date",IF(AND(OR($J14="Received",$J14="Reviewed"),$I14=""),"Add received date",IF(AND($I14&lt;&gt;"",NOT(OR($J14="Received",$J14="Reviewed",$J14="Needs Follow-Up"))),"Align status/date",IF($J14="Needs Follow-Up","Human follow-up",IF($N14="Overdue","Human follow-up",IF($N14="Due Soon","Review soon","OK"))))))))))),"Check inputs"))</f>
        <v/>
      </c>
    </row>
    <row r="15" ht="31" customHeight="1">
      <c r="A15" s="13" t="n"/>
      <c r="B15" s="13" t="n"/>
      <c r="C15" s="13" t="n"/>
      <c r="D15" s="13" t="n"/>
      <c r="E15" s="13" t="n"/>
      <c r="F15" s="14" t="n"/>
      <c r="G15" s="24" t="n"/>
      <c r="H15" s="24" t="n"/>
      <c r="I15" s="24" t="n"/>
      <c r="J15" s="14" t="n"/>
      <c r="K15" s="13" t="n"/>
      <c r="L15" s="13" t="n"/>
      <c r="M15" s="16">
        <f>IF($A15="","",IFERROR(IF(OR($F15="No",$J15="Not Applicable"),"",IF($G15="","",IF($I15&lt;&gt;"",MAX(0,$I15-$G15),MAX(0,TODAY()-$G15)))),""))</f>
        <v/>
      </c>
      <c r="N15" s="17">
        <f>IF($A15="","",IFERROR(IF($F15="No","Not Required",IF($J15="Not Applicable","Not Applicable",IF($I15&lt;&gt;"",IF($H15="","Received",IF($I15&lt;=$H15,"Received On Time","Received Late")),IF($H15="","No Due Date",IF(TODAY()&gt;$H15,"Overdue",IF(TODAY()+Assumptions!$B$5&gt;=$H15,"Due Soon","Open")))))),"Check Inputs"))</f>
        <v/>
      </c>
      <c r="O15" s="17">
        <f>IF($A15="","",IFERROR(IF($F15="","Set required flag",IF($J15="","Set review status",IF(AND(OR($H15&lt;&gt;"",$I15&lt;&gt;""),$G15=""),"Add requested date",IF(AND($G15&lt;&gt;"",$H15&lt;&gt;"",$H15&lt;$G15),"Check dates",IF(AND($G15&lt;&gt;"",$I15&lt;&gt;"",$I15&lt;$G15),"Check dates",IF(AND($F15="Yes",$H15=""),"Set due date",IF(AND(OR($J15="Received",$J15="Reviewed"),$I15=""),"Add received date",IF(AND($I15&lt;&gt;"",NOT(OR($J15="Received",$J15="Reviewed",$J15="Needs Follow-Up"))),"Align status/date",IF($J15="Needs Follow-Up","Human follow-up",IF($N15="Overdue","Human follow-up",IF($N15="Due Soon","Review soon","OK"))))))))))),"Check inputs"))</f>
        <v/>
      </c>
    </row>
    <row r="16" ht="31" customHeight="1">
      <c r="A16" s="13" t="n"/>
      <c r="B16" s="13" t="n"/>
      <c r="C16" s="13" t="n"/>
      <c r="D16" s="13" t="n"/>
      <c r="E16" s="13" t="n"/>
      <c r="F16" s="14" t="n"/>
      <c r="G16" s="24" t="n"/>
      <c r="H16" s="24" t="n"/>
      <c r="I16" s="24" t="n"/>
      <c r="J16" s="14" t="n"/>
      <c r="K16" s="13" t="n"/>
      <c r="L16" s="13" t="n"/>
      <c r="M16" s="18">
        <f>IF($A16="","",IFERROR(IF(OR($F16="No",$J16="Not Applicable"),"",IF($G16="","",IF($I16&lt;&gt;"",MAX(0,$I16-$G16),MAX(0,TODAY()-$G16)))),""))</f>
        <v/>
      </c>
      <c r="N16" s="19">
        <f>IF($A16="","",IFERROR(IF($F16="No","Not Required",IF($J16="Not Applicable","Not Applicable",IF($I16&lt;&gt;"",IF($H16="","Received",IF($I16&lt;=$H16,"Received On Time","Received Late")),IF($H16="","No Due Date",IF(TODAY()&gt;$H16,"Overdue",IF(TODAY()+Assumptions!$B$5&gt;=$H16,"Due Soon","Open")))))),"Check Inputs"))</f>
        <v/>
      </c>
      <c r="O16" s="19">
        <f>IF($A16="","",IFERROR(IF($F16="","Set required flag",IF($J16="","Set review status",IF(AND(OR($H16&lt;&gt;"",$I16&lt;&gt;""),$G16=""),"Add requested date",IF(AND($G16&lt;&gt;"",$H16&lt;&gt;"",$H16&lt;$G16),"Check dates",IF(AND($G16&lt;&gt;"",$I16&lt;&gt;"",$I16&lt;$G16),"Check dates",IF(AND($F16="Yes",$H16=""),"Set due date",IF(AND(OR($J16="Received",$J16="Reviewed"),$I16=""),"Add received date",IF(AND($I16&lt;&gt;"",NOT(OR($J16="Received",$J16="Reviewed",$J16="Needs Follow-Up"))),"Align status/date",IF($J16="Needs Follow-Up","Human follow-up",IF($N16="Overdue","Human follow-up",IF($N16="Due Soon","Review soon","OK"))))))))))),"Check inputs"))</f>
        <v/>
      </c>
    </row>
    <row r="17" ht="31" customHeight="1">
      <c r="A17" s="13" t="n"/>
      <c r="B17" s="13" t="n"/>
      <c r="C17" s="13" t="n"/>
      <c r="D17" s="13" t="n"/>
      <c r="E17" s="13" t="n"/>
      <c r="F17" s="14" t="n"/>
      <c r="G17" s="24" t="n"/>
      <c r="H17" s="24" t="n"/>
      <c r="I17" s="24" t="n"/>
      <c r="J17" s="14" t="n"/>
      <c r="K17" s="13" t="n"/>
      <c r="L17" s="13" t="n"/>
      <c r="M17" s="16">
        <f>IF($A17="","",IFERROR(IF(OR($F17="No",$J17="Not Applicable"),"",IF($G17="","",IF($I17&lt;&gt;"",MAX(0,$I17-$G17),MAX(0,TODAY()-$G17)))),""))</f>
        <v/>
      </c>
      <c r="N17" s="17">
        <f>IF($A17="","",IFERROR(IF($F17="No","Not Required",IF($J17="Not Applicable","Not Applicable",IF($I17&lt;&gt;"",IF($H17="","Received",IF($I17&lt;=$H17,"Received On Time","Received Late")),IF($H17="","No Due Date",IF(TODAY()&gt;$H17,"Overdue",IF(TODAY()+Assumptions!$B$5&gt;=$H17,"Due Soon","Open")))))),"Check Inputs"))</f>
        <v/>
      </c>
      <c r="O17" s="17">
        <f>IF($A17="","",IFERROR(IF($F17="","Set required flag",IF($J17="","Set review status",IF(AND(OR($H17&lt;&gt;"",$I17&lt;&gt;""),$G17=""),"Add requested date",IF(AND($G17&lt;&gt;"",$H17&lt;&gt;"",$H17&lt;$G17),"Check dates",IF(AND($G17&lt;&gt;"",$I17&lt;&gt;"",$I17&lt;$G17),"Check dates",IF(AND($F17="Yes",$H17=""),"Set due date",IF(AND(OR($J17="Received",$J17="Reviewed"),$I17=""),"Add received date",IF(AND($I17&lt;&gt;"",NOT(OR($J17="Received",$J17="Reviewed",$J17="Needs Follow-Up"))),"Align status/date",IF($J17="Needs Follow-Up","Human follow-up",IF($N17="Overdue","Human follow-up",IF($N17="Due Soon","Review soon","OK"))))))))))),"Check inputs"))</f>
        <v/>
      </c>
    </row>
    <row r="18" ht="31" customHeight="1">
      <c r="A18" s="13" t="n"/>
      <c r="B18" s="13" t="n"/>
      <c r="C18" s="13" t="n"/>
      <c r="D18" s="13" t="n"/>
      <c r="E18" s="13" t="n"/>
      <c r="F18" s="14" t="n"/>
      <c r="G18" s="24" t="n"/>
      <c r="H18" s="24" t="n"/>
      <c r="I18" s="24" t="n"/>
      <c r="J18" s="14" t="n"/>
      <c r="K18" s="13" t="n"/>
      <c r="L18" s="13" t="n"/>
      <c r="M18" s="18">
        <f>IF($A18="","",IFERROR(IF(OR($F18="No",$J18="Not Applicable"),"",IF($G18="","",IF($I18&lt;&gt;"",MAX(0,$I18-$G18),MAX(0,TODAY()-$G18)))),""))</f>
        <v/>
      </c>
      <c r="N18" s="19">
        <f>IF($A18="","",IFERROR(IF($F18="No","Not Required",IF($J18="Not Applicable","Not Applicable",IF($I18&lt;&gt;"",IF($H18="","Received",IF($I18&lt;=$H18,"Received On Time","Received Late")),IF($H18="","No Due Date",IF(TODAY()&gt;$H18,"Overdue",IF(TODAY()+Assumptions!$B$5&gt;=$H18,"Due Soon","Open")))))),"Check Inputs"))</f>
        <v/>
      </c>
      <c r="O18" s="19">
        <f>IF($A18="","",IFERROR(IF($F18="","Set required flag",IF($J18="","Set review status",IF(AND(OR($H18&lt;&gt;"",$I18&lt;&gt;""),$G18=""),"Add requested date",IF(AND($G18&lt;&gt;"",$H18&lt;&gt;"",$H18&lt;$G18),"Check dates",IF(AND($G18&lt;&gt;"",$I18&lt;&gt;"",$I18&lt;$G18),"Check dates",IF(AND($F18="Yes",$H18=""),"Set due date",IF(AND(OR($J18="Received",$J18="Reviewed"),$I18=""),"Add received date",IF(AND($I18&lt;&gt;"",NOT(OR($J18="Received",$J18="Reviewed",$J18="Needs Follow-Up"))),"Align status/date",IF($J18="Needs Follow-Up","Human follow-up",IF($N18="Overdue","Human follow-up",IF($N18="Due Soon","Review soon","OK"))))))))))),"Check inputs"))</f>
        <v/>
      </c>
    </row>
    <row r="19" ht="31" customHeight="1">
      <c r="A19" s="13" t="n"/>
      <c r="B19" s="13" t="n"/>
      <c r="C19" s="13" t="n"/>
      <c r="D19" s="13" t="n"/>
      <c r="E19" s="13" t="n"/>
      <c r="F19" s="14" t="n"/>
      <c r="G19" s="24" t="n"/>
      <c r="H19" s="24" t="n"/>
      <c r="I19" s="24" t="n"/>
      <c r="J19" s="14" t="n"/>
      <c r="K19" s="13" t="n"/>
      <c r="L19" s="13" t="n"/>
      <c r="M19" s="16">
        <f>IF($A19="","",IFERROR(IF(OR($F19="No",$J19="Not Applicable"),"",IF($G19="","",IF($I19&lt;&gt;"",MAX(0,$I19-$G19),MAX(0,TODAY()-$G19)))),""))</f>
        <v/>
      </c>
      <c r="N19" s="17">
        <f>IF($A19="","",IFERROR(IF($F19="No","Not Required",IF($J19="Not Applicable","Not Applicable",IF($I19&lt;&gt;"",IF($H19="","Received",IF($I19&lt;=$H19,"Received On Time","Received Late")),IF($H19="","No Due Date",IF(TODAY()&gt;$H19,"Overdue",IF(TODAY()+Assumptions!$B$5&gt;=$H19,"Due Soon","Open")))))),"Check Inputs"))</f>
        <v/>
      </c>
      <c r="O19" s="17">
        <f>IF($A19="","",IFERROR(IF($F19="","Set required flag",IF($J19="","Set review status",IF(AND(OR($H19&lt;&gt;"",$I19&lt;&gt;""),$G19=""),"Add requested date",IF(AND($G19&lt;&gt;"",$H19&lt;&gt;"",$H19&lt;$G19),"Check dates",IF(AND($G19&lt;&gt;"",$I19&lt;&gt;"",$I19&lt;$G19),"Check dates",IF(AND($F19="Yes",$H19=""),"Set due date",IF(AND(OR($J19="Received",$J19="Reviewed"),$I19=""),"Add received date",IF(AND($I19&lt;&gt;"",NOT(OR($J19="Received",$J19="Reviewed",$J19="Needs Follow-Up"))),"Align status/date",IF($J19="Needs Follow-Up","Human follow-up",IF($N19="Overdue","Human follow-up",IF($N19="Due Soon","Review soon","OK"))))))))))),"Check inputs"))</f>
        <v/>
      </c>
    </row>
    <row r="20" ht="31" customHeight="1">
      <c r="A20" s="13" t="n"/>
      <c r="B20" s="13" t="n"/>
      <c r="C20" s="13" t="n"/>
      <c r="D20" s="13" t="n"/>
      <c r="E20" s="13" t="n"/>
      <c r="F20" s="14" t="n"/>
      <c r="G20" s="24" t="n"/>
      <c r="H20" s="24" t="n"/>
      <c r="I20" s="24" t="n"/>
      <c r="J20" s="14" t="n"/>
      <c r="K20" s="13" t="n"/>
      <c r="L20" s="13" t="n"/>
      <c r="M20" s="18">
        <f>IF($A20="","",IFERROR(IF(OR($F20="No",$J20="Not Applicable"),"",IF($G20="","",IF($I20&lt;&gt;"",MAX(0,$I20-$G20),MAX(0,TODAY()-$G20)))),""))</f>
        <v/>
      </c>
      <c r="N20" s="19">
        <f>IF($A20="","",IFERROR(IF($F20="No","Not Required",IF($J20="Not Applicable","Not Applicable",IF($I20&lt;&gt;"",IF($H20="","Received",IF($I20&lt;=$H20,"Received On Time","Received Late")),IF($H20="","No Due Date",IF(TODAY()&gt;$H20,"Overdue",IF(TODAY()+Assumptions!$B$5&gt;=$H20,"Due Soon","Open")))))),"Check Inputs"))</f>
        <v/>
      </c>
      <c r="O20" s="19">
        <f>IF($A20="","",IFERROR(IF($F20="","Set required flag",IF($J20="","Set review status",IF(AND(OR($H20&lt;&gt;"",$I20&lt;&gt;""),$G20=""),"Add requested date",IF(AND($G20&lt;&gt;"",$H20&lt;&gt;"",$H20&lt;$G20),"Check dates",IF(AND($G20&lt;&gt;"",$I20&lt;&gt;"",$I20&lt;$G20),"Check dates",IF(AND($F20="Yes",$H20=""),"Set due date",IF(AND(OR($J20="Received",$J20="Reviewed"),$I20=""),"Add received date",IF(AND($I20&lt;&gt;"",NOT(OR($J20="Received",$J20="Reviewed",$J20="Needs Follow-Up"))),"Align status/date",IF($J20="Needs Follow-Up","Human follow-up",IF($N20="Overdue","Human follow-up",IF($N20="Due Soon","Review soon","OK"))))))))))),"Check inputs"))</f>
        <v/>
      </c>
    </row>
    <row r="21" ht="31" customHeight="1">
      <c r="A21" s="13" t="n"/>
      <c r="B21" s="13" t="n"/>
      <c r="C21" s="13" t="n"/>
      <c r="D21" s="13" t="n"/>
      <c r="E21" s="13" t="n"/>
      <c r="F21" s="14" t="n"/>
      <c r="G21" s="24" t="n"/>
      <c r="H21" s="24" t="n"/>
      <c r="I21" s="24" t="n"/>
      <c r="J21" s="14" t="n"/>
      <c r="K21" s="13" t="n"/>
      <c r="L21" s="13" t="n"/>
      <c r="M21" s="16">
        <f>IF($A21="","",IFERROR(IF(OR($F21="No",$J21="Not Applicable"),"",IF($G21="","",IF($I21&lt;&gt;"",MAX(0,$I21-$G21),MAX(0,TODAY()-$G21)))),""))</f>
        <v/>
      </c>
      <c r="N21" s="17">
        <f>IF($A21="","",IFERROR(IF($F21="No","Not Required",IF($J21="Not Applicable","Not Applicable",IF($I21&lt;&gt;"",IF($H21="","Received",IF($I21&lt;=$H21,"Received On Time","Received Late")),IF($H21="","No Due Date",IF(TODAY()&gt;$H21,"Overdue",IF(TODAY()+Assumptions!$B$5&gt;=$H21,"Due Soon","Open")))))),"Check Inputs"))</f>
        <v/>
      </c>
      <c r="O21" s="17">
        <f>IF($A21="","",IFERROR(IF($F21="","Set required flag",IF($J21="","Set review status",IF(AND(OR($H21&lt;&gt;"",$I21&lt;&gt;""),$G21=""),"Add requested date",IF(AND($G21&lt;&gt;"",$H21&lt;&gt;"",$H21&lt;$G21),"Check dates",IF(AND($G21&lt;&gt;"",$I21&lt;&gt;"",$I21&lt;$G21),"Check dates",IF(AND($F21="Yes",$H21=""),"Set due date",IF(AND(OR($J21="Received",$J21="Reviewed"),$I21=""),"Add received date",IF(AND($I21&lt;&gt;"",NOT(OR($J21="Received",$J21="Reviewed",$J21="Needs Follow-Up"))),"Align status/date",IF($J21="Needs Follow-Up","Human follow-up",IF($N21="Overdue","Human follow-up",IF($N21="Due Soon","Review soon","OK"))))))))))),"Check inputs"))</f>
        <v/>
      </c>
    </row>
    <row r="22" ht="31" customHeight="1">
      <c r="A22" s="13" t="n"/>
      <c r="B22" s="13" t="n"/>
      <c r="C22" s="13" t="n"/>
      <c r="D22" s="13" t="n"/>
      <c r="E22" s="13" t="n"/>
      <c r="F22" s="14" t="n"/>
      <c r="G22" s="24" t="n"/>
      <c r="H22" s="24" t="n"/>
      <c r="I22" s="24" t="n"/>
      <c r="J22" s="14" t="n"/>
      <c r="K22" s="13" t="n"/>
      <c r="L22" s="13" t="n"/>
      <c r="M22" s="18">
        <f>IF($A22="","",IFERROR(IF(OR($F22="No",$J22="Not Applicable"),"",IF($G22="","",IF($I22&lt;&gt;"",MAX(0,$I22-$G22),MAX(0,TODAY()-$G22)))),""))</f>
        <v/>
      </c>
      <c r="N22" s="19">
        <f>IF($A22="","",IFERROR(IF($F22="No","Not Required",IF($J22="Not Applicable","Not Applicable",IF($I22&lt;&gt;"",IF($H22="","Received",IF($I22&lt;=$H22,"Received On Time","Received Late")),IF($H22="","No Due Date",IF(TODAY()&gt;$H22,"Overdue",IF(TODAY()+Assumptions!$B$5&gt;=$H22,"Due Soon","Open")))))),"Check Inputs"))</f>
        <v/>
      </c>
      <c r="O22" s="19">
        <f>IF($A22="","",IFERROR(IF($F22="","Set required flag",IF($J22="","Set review status",IF(AND(OR($H22&lt;&gt;"",$I22&lt;&gt;""),$G22=""),"Add requested date",IF(AND($G22&lt;&gt;"",$H22&lt;&gt;"",$H22&lt;$G22),"Check dates",IF(AND($G22&lt;&gt;"",$I22&lt;&gt;"",$I22&lt;$G22),"Check dates",IF(AND($F22="Yes",$H22=""),"Set due date",IF(AND(OR($J22="Received",$J22="Reviewed"),$I22=""),"Add received date",IF(AND($I22&lt;&gt;"",NOT(OR($J22="Received",$J22="Reviewed",$J22="Needs Follow-Up"))),"Align status/date",IF($J22="Needs Follow-Up","Human follow-up",IF($N22="Overdue","Human follow-up",IF($N22="Due Soon","Review soon","OK"))))))))))),"Check inputs"))</f>
        <v/>
      </c>
    </row>
    <row r="23" ht="31" customHeight="1">
      <c r="A23" s="13" t="n"/>
      <c r="B23" s="13" t="n"/>
      <c r="C23" s="13" t="n"/>
      <c r="D23" s="13" t="n"/>
      <c r="E23" s="13" t="n"/>
      <c r="F23" s="14" t="n"/>
      <c r="G23" s="24" t="n"/>
      <c r="H23" s="24" t="n"/>
      <c r="I23" s="24" t="n"/>
      <c r="J23" s="14" t="n"/>
      <c r="K23" s="13" t="n"/>
      <c r="L23" s="13" t="n"/>
      <c r="M23" s="16">
        <f>IF($A23="","",IFERROR(IF(OR($F23="No",$J23="Not Applicable"),"",IF($G23="","",IF($I23&lt;&gt;"",MAX(0,$I23-$G23),MAX(0,TODAY()-$G23)))),""))</f>
        <v/>
      </c>
      <c r="N23" s="17">
        <f>IF($A23="","",IFERROR(IF($F23="No","Not Required",IF($J23="Not Applicable","Not Applicable",IF($I23&lt;&gt;"",IF($H23="","Received",IF($I23&lt;=$H23,"Received On Time","Received Late")),IF($H23="","No Due Date",IF(TODAY()&gt;$H23,"Overdue",IF(TODAY()+Assumptions!$B$5&gt;=$H23,"Due Soon","Open")))))),"Check Inputs"))</f>
        <v/>
      </c>
      <c r="O23" s="17">
        <f>IF($A23="","",IFERROR(IF($F23="","Set required flag",IF($J23="","Set review status",IF(AND(OR($H23&lt;&gt;"",$I23&lt;&gt;""),$G23=""),"Add requested date",IF(AND($G23&lt;&gt;"",$H23&lt;&gt;"",$H23&lt;$G23),"Check dates",IF(AND($G23&lt;&gt;"",$I23&lt;&gt;"",$I23&lt;$G23),"Check dates",IF(AND($F23="Yes",$H23=""),"Set due date",IF(AND(OR($J23="Received",$J23="Reviewed"),$I23=""),"Add received date",IF(AND($I23&lt;&gt;"",NOT(OR($J23="Received",$J23="Reviewed",$J23="Needs Follow-Up"))),"Align status/date",IF($J23="Needs Follow-Up","Human follow-up",IF($N23="Overdue","Human follow-up",IF($N23="Due Soon","Review soon","OK"))))))))))),"Check inputs"))</f>
        <v/>
      </c>
    </row>
    <row r="24" ht="31" customHeight="1">
      <c r="A24" s="13" t="n"/>
      <c r="B24" s="13" t="n"/>
      <c r="C24" s="13" t="n"/>
      <c r="D24" s="13" t="n"/>
      <c r="E24" s="13" t="n"/>
      <c r="F24" s="14" t="n"/>
      <c r="G24" s="24" t="n"/>
      <c r="H24" s="24" t="n"/>
      <c r="I24" s="24" t="n"/>
      <c r="J24" s="14" t="n"/>
      <c r="K24" s="13" t="n"/>
      <c r="L24" s="13" t="n"/>
      <c r="M24" s="18">
        <f>IF($A24="","",IFERROR(IF(OR($F24="No",$J24="Not Applicable"),"",IF($G24="","",IF($I24&lt;&gt;"",MAX(0,$I24-$G24),MAX(0,TODAY()-$G24)))),""))</f>
        <v/>
      </c>
      <c r="N24" s="19">
        <f>IF($A24="","",IFERROR(IF($F24="No","Not Required",IF($J24="Not Applicable","Not Applicable",IF($I24&lt;&gt;"",IF($H24="","Received",IF($I24&lt;=$H24,"Received On Time","Received Late")),IF($H24="","No Due Date",IF(TODAY()&gt;$H24,"Overdue",IF(TODAY()+Assumptions!$B$5&gt;=$H24,"Due Soon","Open")))))),"Check Inputs"))</f>
        <v/>
      </c>
      <c r="O24" s="19">
        <f>IF($A24="","",IFERROR(IF($F24="","Set required flag",IF($J24="","Set review status",IF(AND(OR($H24&lt;&gt;"",$I24&lt;&gt;""),$G24=""),"Add requested date",IF(AND($G24&lt;&gt;"",$H24&lt;&gt;"",$H24&lt;$G24),"Check dates",IF(AND($G24&lt;&gt;"",$I24&lt;&gt;"",$I24&lt;$G24),"Check dates",IF(AND($F24="Yes",$H24=""),"Set due date",IF(AND(OR($J24="Received",$J24="Reviewed"),$I24=""),"Add received date",IF(AND($I24&lt;&gt;"",NOT(OR($J24="Received",$J24="Reviewed",$J24="Needs Follow-Up"))),"Align status/date",IF($J24="Needs Follow-Up","Human follow-up",IF($N24="Overdue","Human follow-up",IF($N24="Due Soon","Review soon","OK"))))))))))),"Check inputs"))</f>
        <v/>
      </c>
    </row>
    <row r="25" ht="31" customHeight="1">
      <c r="A25" s="13" t="n"/>
      <c r="B25" s="13" t="n"/>
      <c r="C25" s="13" t="n"/>
      <c r="D25" s="13" t="n"/>
      <c r="E25" s="13" t="n"/>
      <c r="F25" s="14" t="n"/>
      <c r="G25" s="24" t="n"/>
      <c r="H25" s="24" t="n"/>
      <c r="I25" s="24" t="n"/>
      <c r="J25" s="14" t="n"/>
      <c r="K25" s="13" t="n"/>
      <c r="L25" s="13" t="n"/>
      <c r="M25" s="16">
        <f>IF($A25="","",IFERROR(IF(OR($F25="No",$J25="Not Applicable"),"",IF($G25="","",IF($I25&lt;&gt;"",MAX(0,$I25-$G25),MAX(0,TODAY()-$G25)))),""))</f>
        <v/>
      </c>
      <c r="N25" s="17">
        <f>IF($A25="","",IFERROR(IF($F25="No","Not Required",IF($J25="Not Applicable","Not Applicable",IF($I25&lt;&gt;"",IF($H25="","Received",IF($I25&lt;=$H25,"Received On Time","Received Late")),IF($H25="","No Due Date",IF(TODAY()&gt;$H25,"Overdue",IF(TODAY()+Assumptions!$B$5&gt;=$H25,"Due Soon","Open")))))),"Check Inputs"))</f>
        <v/>
      </c>
      <c r="O25" s="17">
        <f>IF($A25="","",IFERROR(IF($F25="","Set required flag",IF($J25="","Set review status",IF(AND(OR($H25&lt;&gt;"",$I25&lt;&gt;""),$G25=""),"Add requested date",IF(AND($G25&lt;&gt;"",$H25&lt;&gt;"",$H25&lt;$G25),"Check dates",IF(AND($G25&lt;&gt;"",$I25&lt;&gt;"",$I25&lt;$G25),"Check dates",IF(AND($F25="Yes",$H25=""),"Set due date",IF(AND(OR($J25="Received",$J25="Reviewed"),$I25=""),"Add received date",IF(AND($I25&lt;&gt;"",NOT(OR($J25="Received",$J25="Reviewed",$J25="Needs Follow-Up"))),"Align status/date",IF($J25="Needs Follow-Up","Human follow-up",IF($N25="Overdue","Human follow-up",IF($N25="Due Soon","Review soon","OK"))))))))))),"Check inputs"))</f>
        <v/>
      </c>
    </row>
    <row r="26" ht="31" customHeight="1">
      <c r="A26" s="13" t="n"/>
      <c r="B26" s="13" t="n"/>
      <c r="C26" s="13" t="n"/>
      <c r="D26" s="13" t="n"/>
      <c r="E26" s="13" t="n"/>
      <c r="F26" s="14" t="n"/>
      <c r="G26" s="24" t="n"/>
      <c r="H26" s="24" t="n"/>
      <c r="I26" s="24" t="n"/>
      <c r="J26" s="14" t="n"/>
      <c r="K26" s="13" t="n"/>
      <c r="L26" s="13" t="n"/>
      <c r="M26" s="18">
        <f>IF($A26="","",IFERROR(IF(OR($F26="No",$J26="Not Applicable"),"",IF($G26="","",IF($I26&lt;&gt;"",MAX(0,$I26-$G26),MAX(0,TODAY()-$G26)))),""))</f>
        <v/>
      </c>
      <c r="N26" s="19">
        <f>IF($A26="","",IFERROR(IF($F26="No","Not Required",IF($J26="Not Applicable","Not Applicable",IF($I26&lt;&gt;"",IF($H26="","Received",IF($I26&lt;=$H26,"Received On Time","Received Late")),IF($H26="","No Due Date",IF(TODAY()&gt;$H26,"Overdue",IF(TODAY()+Assumptions!$B$5&gt;=$H26,"Due Soon","Open")))))),"Check Inputs"))</f>
        <v/>
      </c>
      <c r="O26" s="19">
        <f>IF($A26="","",IFERROR(IF($F26="","Set required flag",IF($J26="","Set review status",IF(AND(OR($H26&lt;&gt;"",$I26&lt;&gt;""),$G26=""),"Add requested date",IF(AND($G26&lt;&gt;"",$H26&lt;&gt;"",$H26&lt;$G26),"Check dates",IF(AND($G26&lt;&gt;"",$I26&lt;&gt;"",$I26&lt;$G26),"Check dates",IF(AND($F26="Yes",$H26=""),"Set due date",IF(AND(OR($J26="Received",$J26="Reviewed"),$I26=""),"Add received date",IF(AND($I26&lt;&gt;"",NOT(OR($J26="Received",$J26="Reviewed",$J26="Needs Follow-Up"))),"Align status/date",IF($J26="Needs Follow-Up","Human follow-up",IF($N26="Overdue","Human follow-up",IF($N26="Due Soon","Review soon","OK"))))))))))),"Check inputs"))</f>
        <v/>
      </c>
    </row>
    <row r="27" ht="31" customHeight="1">
      <c r="A27" s="13" t="n"/>
      <c r="B27" s="13" t="n"/>
      <c r="C27" s="13" t="n"/>
      <c r="D27" s="13" t="n"/>
      <c r="E27" s="13" t="n"/>
      <c r="F27" s="14" t="n"/>
      <c r="G27" s="24" t="n"/>
      <c r="H27" s="24" t="n"/>
      <c r="I27" s="24" t="n"/>
      <c r="J27" s="14" t="n"/>
      <c r="K27" s="13" t="n"/>
      <c r="L27" s="13" t="n"/>
      <c r="M27" s="16">
        <f>IF($A27="","",IFERROR(IF(OR($F27="No",$J27="Not Applicable"),"",IF($G27="","",IF($I27&lt;&gt;"",MAX(0,$I27-$G27),MAX(0,TODAY()-$G27)))),""))</f>
        <v/>
      </c>
      <c r="N27" s="17">
        <f>IF($A27="","",IFERROR(IF($F27="No","Not Required",IF($J27="Not Applicable","Not Applicable",IF($I27&lt;&gt;"",IF($H27="","Received",IF($I27&lt;=$H27,"Received On Time","Received Late")),IF($H27="","No Due Date",IF(TODAY()&gt;$H27,"Overdue",IF(TODAY()+Assumptions!$B$5&gt;=$H27,"Due Soon","Open")))))),"Check Inputs"))</f>
        <v/>
      </c>
      <c r="O27" s="17">
        <f>IF($A27="","",IFERROR(IF($F27="","Set required flag",IF($J27="","Set review status",IF(AND(OR($H27&lt;&gt;"",$I27&lt;&gt;""),$G27=""),"Add requested date",IF(AND($G27&lt;&gt;"",$H27&lt;&gt;"",$H27&lt;$G27),"Check dates",IF(AND($G27&lt;&gt;"",$I27&lt;&gt;"",$I27&lt;$G27),"Check dates",IF(AND($F27="Yes",$H27=""),"Set due date",IF(AND(OR($J27="Received",$J27="Reviewed"),$I27=""),"Add received date",IF(AND($I27&lt;&gt;"",NOT(OR($J27="Received",$J27="Reviewed",$J27="Needs Follow-Up"))),"Align status/date",IF($J27="Needs Follow-Up","Human follow-up",IF($N27="Overdue","Human follow-up",IF($N27="Due Soon","Review soon","OK"))))))))))),"Check inputs"))</f>
        <v/>
      </c>
    </row>
    <row r="28" ht="31" customHeight="1">
      <c r="A28" s="13" t="n"/>
      <c r="B28" s="13" t="n"/>
      <c r="C28" s="13" t="n"/>
      <c r="D28" s="13" t="n"/>
      <c r="E28" s="13" t="n"/>
      <c r="F28" s="14" t="n"/>
      <c r="G28" s="24" t="n"/>
      <c r="H28" s="24" t="n"/>
      <c r="I28" s="24" t="n"/>
      <c r="J28" s="14" t="n"/>
      <c r="K28" s="13" t="n"/>
      <c r="L28" s="13" t="n"/>
      <c r="M28" s="18">
        <f>IF($A28="","",IFERROR(IF(OR($F28="No",$J28="Not Applicable"),"",IF($G28="","",IF($I28&lt;&gt;"",MAX(0,$I28-$G28),MAX(0,TODAY()-$G28)))),""))</f>
        <v/>
      </c>
      <c r="N28" s="19">
        <f>IF($A28="","",IFERROR(IF($F28="No","Not Required",IF($J28="Not Applicable","Not Applicable",IF($I28&lt;&gt;"",IF($H28="","Received",IF($I28&lt;=$H28,"Received On Time","Received Late")),IF($H28="","No Due Date",IF(TODAY()&gt;$H28,"Overdue",IF(TODAY()+Assumptions!$B$5&gt;=$H28,"Due Soon","Open")))))),"Check Inputs"))</f>
        <v/>
      </c>
      <c r="O28" s="19">
        <f>IF($A28="","",IFERROR(IF($F28="","Set required flag",IF($J28="","Set review status",IF(AND(OR($H28&lt;&gt;"",$I28&lt;&gt;""),$G28=""),"Add requested date",IF(AND($G28&lt;&gt;"",$H28&lt;&gt;"",$H28&lt;$G28),"Check dates",IF(AND($G28&lt;&gt;"",$I28&lt;&gt;"",$I28&lt;$G28),"Check dates",IF(AND($F28="Yes",$H28=""),"Set due date",IF(AND(OR($J28="Received",$J28="Reviewed"),$I28=""),"Add received date",IF(AND($I28&lt;&gt;"",NOT(OR($J28="Received",$J28="Reviewed",$J28="Needs Follow-Up"))),"Align status/date",IF($J28="Needs Follow-Up","Human follow-up",IF($N28="Overdue","Human follow-up",IF($N28="Due Soon","Review soon","OK"))))))))))),"Check inputs"))</f>
        <v/>
      </c>
    </row>
    <row r="29" ht="31" customHeight="1">
      <c r="A29" s="13" t="n"/>
      <c r="B29" s="13" t="n"/>
      <c r="C29" s="13" t="n"/>
      <c r="D29" s="13" t="n"/>
      <c r="E29" s="13" t="n"/>
      <c r="F29" s="14" t="n"/>
      <c r="G29" s="24" t="n"/>
      <c r="H29" s="24" t="n"/>
      <c r="I29" s="24" t="n"/>
      <c r="J29" s="14" t="n"/>
      <c r="K29" s="13" t="n"/>
      <c r="L29" s="13" t="n"/>
      <c r="M29" s="16">
        <f>IF($A29="","",IFERROR(IF(OR($F29="No",$J29="Not Applicable"),"",IF($G29="","",IF($I29&lt;&gt;"",MAX(0,$I29-$G29),MAX(0,TODAY()-$G29)))),""))</f>
        <v/>
      </c>
      <c r="N29" s="17">
        <f>IF($A29="","",IFERROR(IF($F29="No","Not Required",IF($J29="Not Applicable","Not Applicable",IF($I29&lt;&gt;"",IF($H29="","Received",IF($I29&lt;=$H29,"Received On Time","Received Late")),IF($H29="","No Due Date",IF(TODAY()&gt;$H29,"Overdue",IF(TODAY()+Assumptions!$B$5&gt;=$H29,"Due Soon","Open")))))),"Check Inputs"))</f>
        <v/>
      </c>
      <c r="O29" s="17">
        <f>IF($A29="","",IFERROR(IF($F29="","Set required flag",IF($J29="","Set review status",IF(AND(OR($H29&lt;&gt;"",$I29&lt;&gt;""),$G29=""),"Add requested date",IF(AND($G29&lt;&gt;"",$H29&lt;&gt;"",$H29&lt;$G29),"Check dates",IF(AND($G29&lt;&gt;"",$I29&lt;&gt;"",$I29&lt;$G29),"Check dates",IF(AND($F29="Yes",$H29=""),"Set due date",IF(AND(OR($J29="Received",$J29="Reviewed"),$I29=""),"Add received date",IF(AND($I29&lt;&gt;"",NOT(OR($J29="Received",$J29="Reviewed",$J29="Needs Follow-Up"))),"Align status/date",IF($J29="Needs Follow-Up","Human follow-up",IF($N29="Overdue","Human follow-up",IF($N29="Due Soon","Review soon","OK"))))))))))),"Check inputs"))</f>
        <v/>
      </c>
    </row>
    <row r="30" ht="31" customHeight="1">
      <c r="A30" s="13" t="n"/>
      <c r="B30" s="13" t="n"/>
      <c r="C30" s="13" t="n"/>
      <c r="D30" s="13" t="n"/>
      <c r="E30" s="13" t="n"/>
      <c r="F30" s="14" t="n"/>
      <c r="G30" s="24" t="n"/>
      <c r="H30" s="24" t="n"/>
      <c r="I30" s="24" t="n"/>
      <c r="J30" s="14" t="n"/>
      <c r="K30" s="13" t="n"/>
      <c r="L30" s="13" t="n"/>
      <c r="M30" s="18">
        <f>IF($A30="","",IFERROR(IF(OR($F30="No",$J30="Not Applicable"),"",IF($G30="","",IF($I30&lt;&gt;"",MAX(0,$I30-$G30),MAX(0,TODAY()-$G30)))),""))</f>
        <v/>
      </c>
      <c r="N30" s="19">
        <f>IF($A30="","",IFERROR(IF($F30="No","Not Required",IF($J30="Not Applicable","Not Applicable",IF($I30&lt;&gt;"",IF($H30="","Received",IF($I30&lt;=$H30,"Received On Time","Received Late")),IF($H30="","No Due Date",IF(TODAY()&gt;$H30,"Overdue",IF(TODAY()+Assumptions!$B$5&gt;=$H30,"Due Soon","Open")))))),"Check Inputs"))</f>
        <v/>
      </c>
      <c r="O30" s="19">
        <f>IF($A30="","",IFERROR(IF($F30="","Set required flag",IF($J30="","Set review status",IF(AND(OR($H30&lt;&gt;"",$I30&lt;&gt;""),$G30=""),"Add requested date",IF(AND($G30&lt;&gt;"",$H30&lt;&gt;"",$H30&lt;$G30),"Check dates",IF(AND($G30&lt;&gt;"",$I30&lt;&gt;"",$I30&lt;$G30),"Check dates",IF(AND($F30="Yes",$H30=""),"Set due date",IF(AND(OR($J30="Received",$J30="Reviewed"),$I30=""),"Add received date",IF(AND($I30&lt;&gt;"",NOT(OR($J30="Received",$J30="Reviewed",$J30="Needs Follow-Up"))),"Align status/date",IF($J30="Needs Follow-Up","Human follow-up",IF($N30="Overdue","Human follow-up",IF($N30="Due Soon","Review soon","OK"))))))))))),"Check inputs"))</f>
        <v/>
      </c>
    </row>
    <row r="31" ht="31" customHeight="1">
      <c r="A31" s="13" t="n"/>
      <c r="B31" s="13" t="n"/>
      <c r="C31" s="13" t="n"/>
      <c r="D31" s="13" t="n"/>
      <c r="E31" s="13" t="n"/>
      <c r="F31" s="14" t="n"/>
      <c r="G31" s="24" t="n"/>
      <c r="H31" s="24" t="n"/>
      <c r="I31" s="24" t="n"/>
      <c r="J31" s="14" t="n"/>
      <c r="K31" s="13" t="n"/>
      <c r="L31" s="13" t="n"/>
      <c r="M31" s="16">
        <f>IF($A31="","",IFERROR(IF(OR($F31="No",$J31="Not Applicable"),"",IF($G31="","",IF($I31&lt;&gt;"",MAX(0,$I31-$G31),MAX(0,TODAY()-$G31)))),""))</f>
        <v/>
      </c>
      <c r="N31" s="17">
        <f>IF($A31="","",IFERROR(IF($F31="No","Not Required",IF($J31="Not Applicable","Not Applicable",IF($I31&lt;&gt;"",IF($H31="","Received",IF($I31&lt;=$H31,"Received On Time","Received Late")),IF($H31="","No Due Date",IF(TODAY()&gt;$H31,"Overdue",IF(TODAY()+Assumptions!$B$5&gt;=$H31,"Due Soon","Open")))))),"Check Inputs"))</f>
        <v/>
      </c>
      <c r="O31" s="17">
        <f>IF($A31="","",IFERROR(IF($F31="","Set required flag",IF($J31="","Set review status",IF(AND(OR($H31&lt;&gt;"",$I31&lt;&gt;""),$G31=""),"Add requested date",IF(AND($G31&lt;&gt;"",$H31&lt;&gt;"",$H31&lt;$G31),"Check dates",IF(AND($G31&lt;&gt;"",$I31&lt;&gt;"",$I31&lt;$G31),"Check dates",IF(AND($F31="Yes",$H31=""),"Set due date",IF(AND(OR($J31="Received",$J31="Reviewed"),$I31=""),"Add received date",IF(AND($I31&lt;&gt;"",NOT(OR($J31="Received",$J31="Reviewed",$J31="Needs Follow-Up"))),"Align status/date",IF($J31="Needs Follow-Up","Human follow-up",IF($N31="Overdue","Human follow-up",IF($N31="Due Soon","Review soon","OK"))))))))))),"Check inputs"))</f>
        <v/>
      </c>
    </row>
    <row r="32" ht="31" customHeight="1">
      <c r="A32" s="13" t="n"/>
      <c r="B32" s="13" t="n"/>
      <c r="C32" s="13" t="n"/>
      <c r="D32" s="13" t="n"/>
      <c r="E32" s="13" t="n"/>
      <c r="F32" s="14" t="n"/>
      <c r="G32" s="24" t="n"/>
      <c r="H32" s="24" t="n"/>
      <c r="I32" s="24" t="n"/>
      <c r="J32" s="14" t="n"/>
      <c r="K32" s="13" t="n"/>
      <c r="L32" s="13" t="n"/>
      <c r="M32" s="18">
        <f>IF($A32="","",IFERROR(IF(OR($F32="No",$J32="Not Applicable"),"",IF($G32="","",IF($I32&lt;&gt;"",MAX(0,$I32-$G32),MAX(0,TODAY()-$G32)))),""))</f>
        <v/>
      </c>
      <c r="N32" s="19">
        <f>IF($A32="","",IFERROR(IF($F32="No","Not Required",IF($J32="Not Applicable","Not Applicable",IF($I32&lt;&gt;"",IF($H32="","Received",IF($I32&lt;=$H32,"Received On Time","Received Late")),IF($H32="","No Due Date",IF(TODAY()&gt;$H32,"Overdue",IF(TODAY()+Assumptions!$B$5&gt;=$H32,"Due Soon","Open")))))),"Check Inputs"))</f>
        <v/>
      </c>
      <c r="O32" s="19">
        <f>IF($A32="","",IFERROR(IF($F32="","Set required flag",IF($J32="","Set review status",IF(AND(OR($H32&lt;&gt;"",$I32&lt;&gt;""),$G32=""),"Add requested date",IF(AND($G32&lt;&gt;"",$H32&lt;&gt;"",$H32&lt;$G32),"Check dates",IF(AND($G32&lt;&gt;"",$I32&lt;&gt;"",$I32&lt;$G32),"Check dates",IF(AND($F32="Yes",$H32=""),"Set due date",IF(AND(OR($J32="Received",$J32="Reviewed"),$I32=""),"Add received date",IF(AND($I32&lt;&gt;"",NOT(OR($J32="Received",$J32="Reviewed",$J32="Needs Follow-Up"))),"Align status/date",IF($J32="Needs Follow-Up","Human follow-up",IF($N32="Overdue","Human follow-up",IF($N32="Due Soon","Review soon","OK"))))))))))),"Check inputs"))</f>
        <v/>
      </c>
    </row>
    <row r="33" ht="31" customHeight="1">
      <c r="A33" s="13" t="n"/>
      <c r="B33" s="13" t="n"/>
      <c r="C33" s="13" t="n"/>
      <c r="D33" s="13" t="n"/>
      <c r="E33" s="13" t="n"/>
      <c r="F33" s="14" t="n"/>
      <c r="G33" s="24" t="n"/>
      <c r="H33" s="24" t="n"/>
      <c r="I33" s="24" t="n"/>
      <c r="J33" s="14" t="n"/>
      <c r="K33" s="13" t="n"/>
      <c r="L33" s="13" t="n"/>
      <c r="M33" s="16">
        <f>IF($A33="","",IFERROR(IF(OR($F33="No",$J33="Not Applicable"),"",IF($G33="","",IF($I33&lt;&gt;"",MAX(0,$I33-$G33),MAX(0,TODAY()-$G33)))),""))</f>
        <v/>
      </c>
      <c r="N33" s="17">
        <f>IF($A33="","",IFERROR(IF($F33="No","Not Required",IF($J33="Not Applicable","Not Applicable",IF($I33&lt;&gt;"",IF($H33="","Received",IF($I33&lt;=$H33,"Received On Time","Received Late")),IF($H33="","No Due Date",IF(TODAY()&gt;$H33,"Overdue",IF(TODAY()+Assumptions!$B$5&gt;=$H33,"Due Soon","Open")))))),"Check Inputs"))</f>
        <v/>
      </c>
      <c r="O33" s="17">
        <f>IF($A33="","",IFERROR(IF($F33="","Set required flag",IF($J33="","Set review status",IF(AND(OR($H33&lt;&gt;"",$I33&lt;&gt;""),$G33=""),"Add requested date",IF(AND($G33&lt;&gt;"",$H33&lt;&gt;"",$H33&lt;$G33),"Check dates",IF(AND($G33&lt;&gt;"",$I33&lt;&gt;"",$I33&lt;$G33),"Check dates",IF(AND($F33="Yes",$H33=""),"Set due date",IF(AND(OR($J33="Received",$J33="Reviewed"),$I33=""),"Add received date",IF(AND($I33&lt;&gt;"",NOT(OR($J33="Received",$J33="Reviewed",$J33="Needs Follow-Up"))),"Align status/date",IF($J33="Needs Follow-Up","Human follow-up",IF($N33="Overdue","Human follow-up",IF($N33="Due Soon","Review soon","OK"))))))))))),"Check inputs"))</f>
        <v/>
      </c>
    </row>
    <row r="34" ht="31" customHeight="1">
      <c r="A34" s="13" t="n"/>
      <c r="B34" s="13" t="n"/>
      <c r="C34" s="13" t="n"/>
      <c r="D34" s="13" t="n"/>
      <c r="E34" s="13" t="n"/>
      <c r="F34" s="14" t="n"/>
      <c r="G34" s="24" t="n"/>
      <c r="H34" s="24" t="n"/>
      <c r="I34" s="24" t="n"/>
      <c r="J34" s="14" t="n"/>
      <c r="K34" s="13" t="n"/>
      <c r="L34" s="13" t="n"/>
      <c r="M34" s="18">
        <f>IF($A34="","",IFERROR(IF(OR($F34="No",$J34="Not Applicable"),"",IF($G34="","",IF($I34&lt;&gt;"",MAX(0,$I34-$G34),MAX(0,TODAY()-$G34)))),""))</f>
        <v/>
      </c>
      <c r="N34" s="19">
        <f>IF($A34="","",IFERROR(IF($F34="No","Not Required",IF($J34="Not Applicable","Not Applicable",IF($I34&lt;&gt;"",IF($H34="","Received",IF($I34&lt;=$H34,"Received On Time","Received Late")),IF($H34="","No Due Date",IF(TODAY()&gt;$H34,"Overdue",IF(TODAY()+Assumptions!$B$5&gt;=$H34,"Due Soon","Open")))))),"Check Inputs"))</f>
        <v/>
      </c>
      <c r="O34" s="19">
        <f>IF($A34="","",IFERROR(IF($F34="","Set required flag",IF($J34="","Set review status",IF(AND(OR($H34&lt;&gt;"",$I34&lt;&gt;""),$G34=""),"Add requested date",IF(AND($G34&lt;&gt;"",$H34&lt;&gt;"",$H34&lt;$G34),"Check dates",IF(AND($G34&lt;&gt;"",$I34&lt;&gt;"",$I34&lt;$G34),"Check dates",IF(AND($F34="Yes",$H34=""),"Set due date",IF(AND(OR($J34="Received",$J34="Reviewed"),$I34=""),"Add received date",IF(AND($I34&lt;&gt;"",NOT(OR($J34="Received",$J34="Reviewed",$J34="Needs Follow-Up"))),"Align status/date",IF($J34="Needs Follow-Up","Human follow-up",IF($N34="Overdue","Human follow-up",IF($N34="Due Soon","Review soon","OK"))))))))))),"Check inputs"))</f>
        <v/>
      </c>
    </row>
    <row r="35" ht="31" customHeight="1">
      <c r="A35" s="13" t="n"/>
      <c r="B35" s="13" t="n"/>
      <c r="C35" s="13" t="n"/>
      <c r="D35" s="13" t="n"/>
      <c r="E35" s="13" t="n"/>
      <c r="F35" s="14" t="n"/>
      <c r="G35" s="24" t="n"/>
      <c r="H35" s="24" t="n"/>
      <c r="I35" s="24" t="n"/>
      <c r="J35" s="14" t="n"/>
      <c r="K35" s="13" t="n"/>
      <c r="L35" s="13" t="n"/>
      <c r="M35" s="16">
        <f>IF($A35="","",IFERROR(IF(OR($F35="No",$J35="Not Applicable"),"",IF($G35="","",IF($I35&lt;&gt;"",MAX(0,$I35-$G35),MAX(0,TODAY()-$G35)))),""))</f>
        <v/>
      </c>
      <c r="N35" s="17">
        <f>IF($A35="","",IFERROR(IF($F35="No","Not Required",IF($J35="Not Applicable","Not Applicable",IF($I35&lt;&gt;"",IF($H35="","Received",IF($I35&lt;=$H35,"Received On Time","Received Late")),IF($H35="","No Due Date",IF(TODAY()&gt;$H35,"Overdue",IF(TODAY()+Assumptions!$B$5&gt;=$H35,"Due Soon","Open")))))),"Check Inputs"))</f>
        <v/>
      </c>
      <c r="O35" s="17">
        <f>IF($A35="","",IFERROR(IF($F35="","Set required flag",IF($J35="","Set review status",IF(AND(OR($H35&lt;&gt;"",$I35&lt;&gt;""),$G35=""),"Add requested date",IF(AND($G35&lt;&gt;"",$H35&lt;&gt;"",$H35&lt;$G35),"Check dates",IF(AND($G35&lt;&gt;"",$I35&lt;&gt;"",$I35&lt;$G35),"Check dates",IF(AND($F35="Yes",$H35=""),"Set due date",IF(AND(OR($J35="Received",$J35="Reviewed"),$I35=""),"Add received date",IF(AND($I35&lt;&gt;"",NOT(OR($J35="Received",$J35="Reviewed",$J35="Needs Follow-Up"))),"Align status/date",IF($J35="Needs Follow-Up","Human follow-up",IF($N35="Overdue","Human follow-up",IF($N35="Due Soon","Review soon","OK"))))))))))),"Check inputs"))</f>
        <v/>
      </c>
    </row>
    <row r="36" ht="31" customHeight="1">
      <c r="A36" s="13" t="n"/>
      <c r="B36" s="13" t="n"/>
      <c r="C36" s="13" t="n"/>
      <c r="D36" s="13" t="n"/>
      <c r="E36" s="13" t="n"/>
      <c r="F36" s="14" t="n"/>
      <c r="G36" s="24" t="n"/>
      <c r="H36" s="24" t="n"/>
      <c r="I36" s="24" t="n"/>
      <c r="J36" s="14" t="n"/>
      <c r="K36" s="13" t="n"/>
      <c r="L36" s="13" t="n"/>
      <c r="M36" s="18">
        <f>IF($A36="","",IFERROR(IF(OR($F36="No",$J36="Not Applicable"),"",IF($G36="","",IF($I36&lt;&gt;"",MAX(0,$I36-$G36),MAX(0,TODAY()-$G36)))),""))</f>
        <v/>
      </c>
      <c r="N36" s="19">
        <f>IF($A36="","",IFERROR(IF($F36="No","Not Required",IF($J36="Not Applicable","Not Applicable",IF($I36&lt;&gt;"",IF($H36="","Received",IF($I36&lt;=$H36,"Received On Time","Received Late")),IF($H36="","No Due Date",IF(TODAY()&gt;$H36,"Overdue",IF(TODAY()+Assumptions!$B$5&gt;=$H36,"Due Soon","Open")))))),"Check Inputs"))</f>
        <v/>
      </c>
      <c r="O36" s="19">
        <f>IF($A36="","",IFERROR(IF($F36="","Set required flag",IF($J36="","Set review status",IF(AND(OR($H36&lt;&gt;"",$I36&lt;&gt;""),$G36=""),"Add requested date",IF(AND($G36&lt;&gt;"",$H36&lt;&gt;"",$H36&lt;$G36),"Check dates",IF(AND($G36&lt;&gt;"",$I36&lt;&gt;"",$I36&lt;$G36),"Check dates",IF(AND($F36="Yes",$H36=""),"Set due date",IF(AND(OR($J36="Received",$J36="Reviewed"),$I36=""),"Add received date",IF(AND($I36&lt;&gt;"",NOT(OR($J36="Received",$J36="Reviewed",$J36="Needs Follow-Up"))),"Align status/date",IF($J36="Needs Follow-Up","Human follow-up",IF($N36="Overdue","Human follow-up",IF($N36="Due Soon","Review soon","OK"))))))))))),"Check inputs"))</f>
        <v/>
      </c>
    </row>
    <row r="37" ht="31" customHeight="1">
      <c r="A37" s="13" t="n"/>
      <c r="B37" s="13" t="n"/>
      <c r="C37" s="13" t="n"/>
      <c r="D37" s="13" t="n"/>
      <c r="E37" s="13" t="n"/>
      <c r="F37" s="14" t="n"/>
      <c r="G37" s="24" t="n"/>
      <c r="H37" s="24" t="n"/>
      <c r="I37" s="24" t="n"/>
      <c r="J37" s="14" t="n"/>
      <c r="K37" s="13" t="n"/>
      <c r="L37" s="13" t="n"/>
      <c r="M37" s="16">
        <f>IF($A37="","",IFERROR(IF(OR($F37="No",$J37="Not Applicable"),"",IF($G37="","",IF($I37&lt;&gt;"",MAX(0,$I37-$G37),MAX(0,TODAY()-$G37)))),""))</f>
        <v/>
      </c>
      <c r="N37" s="17">
        <f>IF($A37="","",IFERROR(IF($F37="No","Not Required",IF($J37="Not Applicable","Not Applicable",IF($I37&lt;&gt;"",IF($H37="","Received",IF($I37&lt;=$H37,"Received On Time","Received Late")),IF($H37="","No Due Date",IF(TODAY()&gt;$H37,"Overdue",IF(TODAY()+Assumptions!$B$5&gt;=$H37,"Due Soon","Open")))))),"Check Inputs"))</f>
        <v/>
      </c>
      <c r="O37" s="17">
        <f>IF($A37="","",IFERROR(IF($F37="","Set required flag",IF($J37="","Set review status",IF(AND(OR($H37&lt;&gt;"",$I37&lt;&gt;""),$G37=""),"Add requested date",IF(AND($G37&lt;&gt;"",$H37&lt;&gt;"",$H37&lt;$G37),"Check dates",IF(AND($G37&lt;&gt;"",$I37&lt;&gt;"",$I37&lt;$G37),"Check dates",IF(AND($F37="Yes",$H37=""),"Set due date",IF(AND(OR($J37="Received",$J37="Reviewed"),$I37=""),"Add received date",IF(AND($I37&lt;&gt;"",NOT(OR($J37="Received",$J37="Reviewed",$J37="Needs Follow-Up"))),"Align status/date",IF($J37="Needs Follow-Up","Human follow-up",IF($N37="Overdue","Human follow-up",IF($N37="Due Soon","Review soon","OK"))))))))))),"Check inputs"))</f>
        <v/>
      </c>
    </row>
    <row r="38" ht="31" customHeight="1">
      <c r="A38" s="13" t="n"/>
      <c r="B38" s="13" t="n"/>
      <c r="C38" s="13" t="n"/>
      <c r="D38" s="13" t="n"/>
      <c r="E38" s="13" t="n"/>
      <c r="F38" s="14" t="n"/>
      <c r="G38" s="24" t="n"/>
      <c r="H38" s="24" t="n"/>
      <c r="I38" s="24" t="n"/>
      <c r="J38" s="14" t="n"/>
      <c r="K38" s="13" t="n"/>
      <c r="L38" s="13" t="n"/>
      <c r="M38" s="18">
        <f>IF($A38="","",IFERROR(IF(OR($F38="No",$J38="Not Applicable"),"",IF($G38="","",IF($I38&lt;&gt;"",MAX(0,$I38-$G38),MAX(0,TODAY()-$G38)))),""))</f>
        <v/>
      </c>
      <c r="N38" s="19">
        <f>IF($A38="","",IFERROR(IF($F38="No","Not Required",IF($J38="Not Applicable","Not Applicable",IF($I38&lt;&gt;"",IF($H38="","Received",IF($I38&lt;=$H38,"Received On Time","Received Late")),IF($H38="","No Due Date",IF(TODAY()&gt;$H38,"Overdue",IF(TODAY()+Assumptions!$B$5&gt;=$H38,"Due Soon","Open")))))),"Check Inputs"))</f>
        <v/>
      </c>
      <c r="O38" s="19">
        <f>IF($A38="","",IFERROR(IF($F38="","Set required flag",IF($J38="","Set review status",IF(AND(OR($H38&lt;&gt;"",$I38&lt;&gt;""),$G38=""),"Add requested date",IF(AND($G38&lt;&gt;"",$H38&lt;&gt;"",$H38&lt;$G38),"Check dates",IF(AND($G38&lt;&gt;"",$I38&lt;&gt;"",$I38&lt;$G38),"Check dates",IF(AND($F38="Yes",$H38=""),"Set due date",IF(AND(OR($J38="Received",$J38="Reviewed"),$I38=""),"Add received date",IF(AND($I38&lt;&gt;"",NOT(OR($J38="Received",$J38="Reviewed",$J38="Needs Follow-Up"))),"Align status/date",IF($J38="Needs Follow-Up","Human follow-up",IF($N38="Overdue","Human follow-up",IF($N38="Due Soon","Review soon","OK"))))))))))),"Check inputs"))</f>
        <v/>
      </c>
    </row>
    <row r="39" ht="31" customHeight="1">
      <c r="A39" s="13" t="n"/>
      <c r="B39" s="13" t="n"/>
      <c r="C39" s="13" t="n"/>
      <c r="D39" s="13" t="n"/>
      <c r="E39" s="13" t="n"/>
      <c r="F39" s="14" t="n"/>
      <c r="G39" s="24" t="n"/>
      <c r="H39" s="24" t="n"/>
      <c r="I39" s="24" t="n"/>
      <c r="J39" s="14" t="n"/>
      <c r="K39" s="13" t="n"/>
      <c r="L39" s="13" t="n"/>
      <c r="M39" s="16">
        <f>IF($A39="","",IFERROR(IF(OR($F39="No",$J39="Not Applicable"),"",IF($G39="","",IF($I39&lt;&gt;"",MAX(0,$I39-$G39),MAX(0,TODAY()-$G39)))),""))</f>
        <v/>
      </c>
      <c r="N39" s="17">
        <f>IF($A39="","",IFERROR(IF($F39="No","Not Required",IF($J39="Not Applicable","Not Applicable",IF($I39&lt;&gt;"",IF($H39="","Received",IF($I39&lt;=$H39,"Received On Time","Received Late")),IF($H39="","No Due Date",IF(TODAY()&gt;$H39,"Overdue",IF(TODAY()+Assumptions!$B$5&gt;=$H39,"Due Soon","Open")))))),"Check Inputs"))</f>
        <v/>
      </c>
      <c r="O39" s="17">
        <f>IF($A39="","",IFERROR(IF($F39="","Set required flag",IF($J39="","Set review status",IF(AND(OR($H39&lt;&gt;"",$I39&lt;&gt;""),$G39=""),"Add requested date",IF(AND($G39&lt;&gt;"",$H39&lt;&gt;"",$H39&lt;$G39),"Check dates",IF(AND($G39&lt;&gt;"",$I39&lt;&gt;"",$I39&lt;$G39),"Check dates",IF(AND($F39="Yes",$H39=""),"Set due date",IF(AND(OR($J39="Received",$J39="Reviewed"),$I39=""),"Add received date",IF(AND($I39&lt;&gt;"",NOT(OR($J39="Received",$J39="Reviewed",$J39="Needs Follow-Up"))),"Align status/date",IF($J39="Needs Follow-Up","Human follow-up",IF($N39="Overdue","Human follow-up",IF($N39="Due Soon","Review soon","OK"))))))))))),"Check inputs"))</f>
        <v/>
      </c>
    </row>
    <row r="40" ht="31" customHeight="1">
      <c r="A40" s="13" t="n"/>
      <c r="B40" s="13" t="n"/>
      <c r="C40" s="13" t="n"/>
      <c r="D40" s="13" t="n"/>
      <c r="E40" s="13" t="n"/>
      <c r="F40" s="14" t="n"/>
      <c r="G40" s="24" t="n"/>
      <c r="H40" s="24" t="n"/>
      <c r="I40" s="24" t="n"/>
      <c r="J40" s="14" t="n"/>
      <c r="K40" s="13" t="n"/>
      <c r="L40" s="13" t="n"/>
      <c r="M40" s="18">
        <f>IF($A40="","",IFERROR(IF(OR($F40="No",$J40="Not Applicable"),"",IF($G40="","",IF($I40&lt;&gt;"",MAX(0,$I40-$G40),MAX(0,TODAY()-$G40)))),""))</f>
        <v/>
      </c>
      <c r="N40" s="19">
        <f>IF($A40="","",IFERROR(IF($F40="No","Not Required",IF($J40="Not Applicable","Not Applicable",IF($I40&lt;&gt;"",IF($H40="","Received",IF($I40&lt;=$H40,"Received On Time","Received Late")),IF($H40="","No Due Date",IF(TODAY()&gt;$H40,"Overdue",IF(TODAY()+Assumptions!$B$5&gt;=$H40,"Due Soon","Open")))))),"Check Inputs"))</f>
        <v/>
      </c>
      <c r="O40" s="19">
        <f>IF($A40="","",IFERROR(IF($F40="","Set required flag",IF($J40="","Set review status",IF(AND(OR($H40&lt;&gt;"",$I40&lt;&gt;""),$G40=""),"Add requested date",IF(AND($G40&lt;&gt;"",$H40&lt;&gt;"",$H40&lt;$G40),"Check dates",IF(AND($G40&lt;&gt;"",$I40&lt;&gt;"",$I40&lt;$G40),"Check dates",IF(AND($F40="Yes",$H40=""),"Set due date",IF(AND(OR($J40="Received",$J40="Reviewed"),$I40=""),"Add received date",IF(AND($I40&lt;&gt;"",NOT(OR($J40="Received",$J40="Reviewed",$J40="Needs Follow-Up"))),"Align status/date",IF($J40="Needs Follow-Up","Human follow-up",IF($N40="Overdue","Human follow-up",IF($N40="Due Soon","Review soon","OK"))))))))))),"Check inputs"))</f>
        <v/>
      </c>
    </row>
    <row r="41" ht="31" customHeight="1">
      <c r="A41" s="13" t="n"/>
      <c r="B41" s="13" t="n"/>
      <c r="C41" s="13" t="n"/>
      <c r="D41" s="13" t="n"/>
      <c r="E41" s="13" t="n"/>
      <c r="F41" s="14" t="n"/>
      <c r="G41" s="24" t="n"/>
      <c r="H41" s="24" t="n"/>
      <c r="I41" s="24" t="n"/>
      <c r="J41" s="14" t="n"/>
      <c r="K41" s="13" t="n"/>
      <c r="L41" s="13" t="n"/>
      <c r="M41" s="16">
        <f>IF($A41="","",IFERROR(IF(OR($F41="No",$J41="Not Applicable"),"",IF($G41="","",IF($I41&lt;&gt;"",MAX(0,$I41-$G41),MAX(0,TODAY()-$G41)))),""))</f>
        <v/>
      </c>
      <c r="N41" s="17">
        <f>IF($A41="","",IFERROR(IF($F41="No","Not Required",IF($J41="Not Applicable","Not Applicable",IF($I41&lt;&gt;"",IF($H41="","Received",IF($I41&lt;=$H41,"Received On Time","Received Late")),IF($H41="","No Due Date",IF(TODAY()&gt;$H41,"Overdue",IF(TODAY()+Assumptions!$B$5&gt;=$H41,"Due Soon","Open")))))),"Check Inputs"))</f>
        <v/>
      </c>
      <c r="O41" s="17">
        <f>IF($A41="","",IFERROR(IF($F41="","Set required flag",IF($J41="","Set review status",IF(AND(OR($H41&lt;&gt;"",$I41&lt;&gt;""),$G41=""),"Add requested date",IF(AND($G41&lt;&gt;"",$H41&lt;&gt;"",$H41&lt;$G41),"Check dates",IF(AND($G41&lt;&gt;"",$I41&lt;&gt;"",$I41&lt;$G41),"Check dates",IF(AND($F41="Yes",$H41=""),"Set due date",IF(AND(OR($J41="Received",$J41="Reviewed"),$I41=""),"Add received date",IF(AND($I41&lt;&gt;"",NOT(OR($J41="Received",$J41="Reviewed",$J41="Needs Follow-Up"))),"Align status/date",IF($J41="Needs Follow-Up","Human follow-up",IF($N41="Overdue","Human follow-up",IF($N41="Due Soon","Review soon","OK"))))))))))),"Check inputs"))</f>
        <v/>
      </c>
    </row>
    <row r="42" ht="31" customHeight="1">
      <c r="A42" s="13" t="n"/>
      <c r="B42" s="13" t="n"/>
      <c r="C42" s="13" t="n"/>
      <c r="D42" s="13" t="n"/>
      <c r="E42" s="13" t="n"/>
      <c r="F42" s="14" t="n"/>
      <c r="G42" s="24" t="n"/>
      <c r="H42" s="24" t="n"/>
      <c r="I42" s="24" t="n"/>
      <c r="J42" s="14" t="n"/>
      <c r="K42" s="13" t="n"/>
      <c r="L42" s="13" t="n"/>
      <c r="M42" s="18">
        <f>IF($A42="","",IFERROR(IF(OR($F42="No",$J42="Not Applicable"),"",IF($G42="","",IF($I42&lt;&gt;"",MAX(0,$I42-$G42),MAX(0,TODAY()-$G42)))),""))</f>
        <v/>
      </c>
      <c r="N42" s="19">
        <f>IF($A42="","",IFERROR(IF($F42="No","Not Required",IF($J42="Not Applicable","Not Applicable",IF($I42&lt;&gt;"",IF($H42="","Received",IF($I42&lt;=$H42,"Received On Time","Received Late")),IF($H42="","No Due Date",IF(TODAY()&gt;$H42,"Overdue",IF(TODAY()+Assumptions!$B$5&gt;=$H42,"Due Soon","Open")))))),"Check Inputs"))</f>
        <v/>
      </c>
      <c r="O42" s="19">
        <f>IF($A42="","",IFERROR(IF($F42="","Set required flag",IF($J42="","Set review status",IF(AND(OR($H42&lt;&gt;"",$I42&lt;&gt;""),$G42=""),"Add requested date",IF(AND($G42&lt;&gt;"",$H42&lt;&gt;"",$H42&lt;$G42),"Check dates",IF(AND($G42&lt;&gt;"",$I42&lt;&gt;"",$I42&lt;$G42),"Check dates",IF(AND($F42="Yes",$H42=""),"Set due date",IF(AND(OR($J42="Received",$J42="Reviewed"),$I42=""),"Add received date",IF(AND($I42&lt;&gt;"",NOT(OR($J42="Received",$J42="Reviewed",$J42="Needs Follow-Up"))),"Align status/date",IF($J42="Needs Follow-Up","Human follow-up",IF($N42="Overdue","Human follow-up",IF($N42="Due Soon","Review soon","OK"))))))))))),"Check inputs"))</f>
        <v/>
      </c>
    </row>
    <row r="43" ht="31" customHeight="1">
      <c r="A43" s="13" t="n"/>
      <c r="B43" s="13" t="n"/>
      <c r="C43" s="13" t="n"/>
      <c r="D43" s="13" t="n"/>
      <c r="E43" s="13" t="n"/>
      <c r="F43" s="14" t="n"/>
      <c r="G43" s="24" t="n"/>
      <c r="H43" s="24" t="n"/>
      <c r="I43" s="24" t="n"/>
      <c r="J43" s="14" t="n"/>
      <c r="K43" s="13" t="n"/>
      <c r="L43" s="13" t="n"/>
      <c r="M43" s="16">
        <f>IF($A43="","",IFERROR(IF(OR($F43="No",$J43="Not Applicable"),"",IF($G43="","",IF($I43&lt;&gt;"",MAX(0,$I43-$G43),MAX(0,TODAY()-$G43)))),""))</f>
        <v/>
      </c>
      <c r="N43" s="17">
        <f>IF($A43="","",IFERROR(IF($F43="No","Not Required",IF($J43="Not Applicable","Not Applicable",IF($I43&lt;&gt;"",IF($H43="","Received",IF($I43&lt;=$H43,"Received On Time","Received Late")),IF($H43="","No Due Date",IF(TODAY()&gt;$H43,"Overdue",IF(TODAY()+Assumptions!$B$5&gt;=$H43,"Due Soon","Open")))))),"Check Inputs"))</f>
        <v/>
      </c>
      <c r="O43" s="17">
        <f>IF($A43="","",IFERROR(IF($F43="","Set required flag",IF($J43="","Set review status",IF(AND(OR($H43&lt;&gt;"",$I43&lt;&gt;""),$G43=""),"Add requested date",IF(AND($G43&lt;&gt;"",$H43&lt;&gt;"",$H43&lt;$G43),"Check dates",IF(AND($G43&lt;&gt;"",$I43&lt;&gt;"",$I43&lt;$G43),"Check dates",IF(AND($F43="Yes",$H43=""),"Set due date",IF(AND(OR($J43="Received",$J43="Reviewed"),$I43=""),"Add received date",IF(AND($I43&lt;&gt;"",NOT(OR($J43="Received",$J43="Reviewed",$J43="Needs Follow-Up"))),"Align status/date",IF($J43="Needs Follow-Up","Human follow-up",IF($N43="Overdue","Human follow-up",IF($N43="Due Soon","Review soon","OK"))))))))))),"Check inputs"))</f>
        <v/>
      </c>
    </row>
    <row r="44" ht="31" customHeight="1">
      <c r="A44" s="13" t="n"/>
      <c r="B44" s="13" t="n"/>
      <c r="C44" s="13" t="n"/>
      <c r="D44" s="13" t="n"/>
      <c r="E44" s="13" t="n"/>
      <c r="F44" s="14" t="n"/>
      <c r="G44" s="24" t="n"/>
      <c r="H44" s="24" t="n"/>
      <c r="I44" s="24" t="n"/>
      <c r="J44" s="14" t="n"/>
      <c r="K44" s="13" t="n"/>
      <c r="L44" s="13" t="n"/>
      <c r="M44" s="18">
        <f>IF($A44="","",IFERROR(IF(OR($F44="No",$J44="Not Applicable"),"",IF($G44="","",IF($I44&lt;&gt;"",MAX(0,$I44-$G44),MAX(0,TODAY()-$G44)))),""))</f>
        <v/>
      </c>
      <c r="N44" s="19">
        <f>IF($A44="","",IFERROR(IF($F44="No","Not Required",IF($J44="Not Applicable","Not Applicable",IF($I44&lt;&gt;"",IF($H44="","Received",IF($I44&lt;=$H44,"Received On Time","Received Late")),IF($H44="","No Due Date",IF(TODAY()&gt;$H44,"Overdue",IF(TODAY()+Assumptions!$B$5&gt;=$H44,"Due Soon","Open")))))),"Check Inputs"))</f>
        <v/>
      </c>
      <c r="O44" s="19">
        <f>IF($A44="","",IFERROR(IF($F44="","Set required flag",IF($J44="","Set review status",IF(AND(OR($H44&lt;&gt;"",$I44&lt;&gt;""),$G44=""),"Add requested date",IF(AND($G44&lt;&gt;"",$H44&lt;&gt;"",$H44&lt;$G44),"Check dates",IF(AND($G44&lt;&gt;"",$I44&lt;&gt;"",$I44&lt;$G44),"Check dates",IF(AND($F44="Yes",$H44=""),"Set due date",IF(AND(OR($J44="Received",$J44="Reviewed"),$I44=""),"Add received date",IF(AND($I44&lt;&gt;"",NOT(OR($J44="Received",$J44="Reviewed",$J44="Needs Follow-Up"))),"Align status/date",IF($J44="Needs Follow-Up","Human follow-up",IF($N44="Overdue","Human follow-up",IF($N44="Due Soon","Review soon","OK"))))))))))),"Check inputs"))</f>
        <v/>
      </c>
    </row>
    <row r="45" ht="31" customHeight="1">
      <c r="A45" s="13" t="n"/>
      <c r="B45" s="13" t="n"/>
      <c r="C45" s="13" t="n"/>
      <c r="D45" s="13" t="n"/>
      <c r="E45" s="13" t="n"/>
      <c r="F45" s="14" t="n"/>
      <c r="G45" s="24" t="n"/>
      <c r="H45" s="24" t="n"/>
      <c r="I45" s="24" t="n"/>
      <c r="J45" s="14" t="n"/>
      <c r="K45" s="13" t="n"/>
      <c r="L45" s="13" t="n"/>
      <c r="M45" s="16">
        <f>IF($A45="","",IFERROR(IF(OR($F45="No",$J45="Not Applicable"),"",IF($G45="","",IF($I45&lt;&gt;"",MAX(0,$I45-$G45),MAX(0,TODAY()-$G45)))),""))</f>
        <v/>
      </c>
      <c r="N45" s="17">
        <f>IF($A45="","",IFERROR(IF($F45="No","Not Required",IF($J45="Not Applicable","Not Applicable",IF($I45&lt;&gt;"",IF($H45="","Received",IF($I45&lt;=$H45,"Received On Time","Received Late")),IF($H45="","No Due Date",IF(TODAY()&gt;$H45,"Overdue",IF(TODAY()+Assumptions!$B$5&gt;=$H45,"Due Soon","Open")))))),"Check Inputs"))</f>
        <v/>
      </c>
      <c r="O45" s="17">
        <f>IF($A45="","",IFERROR(IF($F45="","Set required flag",IF($J45="","Set review status",IF(AND(OR($H45&lt;&gt;"",$I45&lt;&gt;""),$G45=""),"Add requested date",IF(AND($G45&lt;&gt;"",$H45&lt;&gt;"",$H45&lt;$G45),"Check dates",IF(AND($G45&lt;&gt;"",$I45&lt;&gt;"",$I45&lt;$G45),"Check dates",IF(AND($F45="Yes",$H45=""),"Set due date",IF(AND(OR($J45="Received",$J45="Reviewed"),$I45=""),"Add received date",IF(AND($I45&lt;&gt;"",NOT(OR($J45="Received",$J45="Reviewed",$J45="Needs Follow-Up"))),"Align status/date",IF($J45="Needs Follow-Up","Human follow-up",IF($N45="Overdue","Human follow-up",IF($N45="Due Soon","Review soon","OK"))))))))))),"Check inputs"))</f>
        <v/>
      </c>
    </row>
    <row r="46" ht="31" customHeight="1">
      <c r="A46" s="13" t="n"/>
      <c r="B46" s="13" t="n"/>
      <c r="C46" s="13" t="n"/>
      <c r="D46" s="13" t="n"/>
      <c r="E46" s="13" t="n"/>
      <c r="F46" s="14" t="n"/>
      <c r="G46" s="24" t="n"/>
      <c r="H46" s="24" t="n"/>
      <c r="I46" s="24" t="n"/>
      <c r="J46" s="14" t="n"/>
      <c r="K46" s="13" t="n"/>
      <c r="L46" s="13" t="n"/>
      <c r="M46" s="18">
        <f>IF($A46="","",IFERROR(IF(OR($F46="No",$J46="Not Applicable"),"",IF($G46="","",IF($I46&lt;&gt;"",MAX(0,$I46-$G46),MAX(0,TODAY()-$G46)))),""))</f>
        <v/>
      </c>
      <c r="N46" s="19">
        <f>IF($A46="","",IFERROR(IF($F46="No","Not Required",IF($J46="Not Applicable","Not Applicable",IF($I46&lt;&gt;"",IF($H46="","Received",IF($I46&lt;=$H46,"Received On Time","Received Late")),IF($H46="","No Due Date",IF(TODAY()&gt;$H46,"Overdue",IF(TODAY()+Assumptions!$B$5&gt;=$H46,"Due Soon","Open")))))),"Check Inputs"))</f>
        <v/>
      </c>
      <c r="O46" s="19">
        <f>IF($A46="","",IFERROR(IF($F46="","Set required flag",IF($J46="","Set review status",IF(AND(OR($H46&lt;&gt;"",$I46&lt;&gt;""),$G46=""),"Add requested date",IF(AND($G46&lt;&gt;"",$H46&lt;&gt;"",$H46&lt;$G46),"Check dates",IF(AND($G46&lt;&gt;"",$I46&lt;&gt;"",$I46&lt;$G46),"Check dates",IF(AND($F46="Yes",$H46=""),"Set due date",IF(AND(OR($J46="Received",$J46="Reviewed"),$I46=""),"Add received date",IF(AND($I46&lt;&gt;"",NOT(OR($J46="Received",$J46="Reviewed",$J46="Needs Follow-Up"))),"Align status/date",IF($J46="Needs Follow-Up","Human follow-up",IF($N46="Overdue","Human follow-up",IF($N46="Due Soon","Review soon","OK"))))))))))),"Check inputs"))</f>
        <v/>
      </c>
    </row>
    <row r="47" ht="31" customHeight="1">
      <c r="A47" s="13" t="n"/>
      <c r="B47" s="13" t="n"/>
      <c r="C47" s="13" t="n"/>
      <c r="D47" s="13" t="n"/>
      <c r="E47" s="13" t="n"/>
      <c r="F47" s="14" t="n"/>
      <c r="G47" s="24" t="n"/>
      <c r="H47" s="24" t="n"/>
      <c r="I47" s="24" t="n"/>
      <c r="J47" s="14" t="n"/>
      <c r="K47" s="13" t="n"/>
      <c r="L47" s="13" t="n"/>
      <c r="M47" s="16">
        <f>IF($A47="","",IFERROR(IF(OR($F47="No",$J47="Not Applicable"),"",IF($G47="","",IF($I47&lt;&gt;"",MAX(0,$I47-$G47),MAX(0,TODAY()-$G47)))),""))</f>
        <v/>
      </c>
      <c r="N47" s="17">
        <f>IF($A47="","",IFERROR(IF($F47="No","Not Required",IF($J47="Not Applicable","Not Applicable",IF($I47&lt;&gt;"",IF($H47="","Received",IF($I47&lt;=$H47,"Received On Time","Received Late")),IF($H47="","No Due Date",IF(TODAY()&gt;$H47,"Overdue",IF(TODAY()+Assumptions!$B$5&gt;=$H47,"Due Soon","Open")))))),"Check Inputs"))</f>
        <v/>
      </c>
      <c r="O47" s="17">
        <f>IF($A47="","",IFERROR(IF($F47="","Set required flag",IF($J47="","Set review status",IF(AND(OR($H47&lt;&gt;"",$I47&lt;&gt;""),$G47=""),"Add requested date",IF(AND($G47&lt;&gt;"",$H47&lt;&gt;"",$H47&lt;$G47),"Check dates",IF(AND($G47&lt;&gt;"",$I47&lt;&gt;"",$I47&lt;$G47),"Check dates",IF(AND($F47="Yes",$H47=""),"Set due date",IF(AND(OR($J47="Received",$J47="Reviewed"),$I47=""),"Add received date",IF(AND($I47&lt;&gt;"",NOT(OR($J47="Received",$J47="Reviewed",$J47="Needs Follow-Up"))),"Align status/date",IF($J47="Needs Follow-Up","Human follow-up",IF($N47="Overdue","Human follow-up",IF($N47="Due Soon","Review soon","OK"))))))))))),"Check inputs"))</f>
        <v/>
      </c>
    </row>
    <row r="48" ht="31" customHeight="1">
      <c r="A48" s="13" t="n"/>
      <c r="B48" s="13" t="n"/>
      <c r="C48" s="13" t="n"/>
      <c r="D48" s="13" t="n"/>
      <c r="E48" s="13" t="n"/>
      <c r="F48" s="14" t="n"/>
      <c r="G48" s="24" t="n"/>
      <c r="H48" s="24" t="n"/>
      <c r="I48" s="24" t="n"/>
      <c r="J48" s="14" t="n"/>
      <c r="K48" s="13" t="n"/>
      <c r="L48" s="13" t="n"/>
      <c r="M48" s="18">
        <f>IF($A48="","",IFERROR(IF(OR($F48="No",$J48="Not Applicable"),"",IF($G48="","",IF($I48&lt;&gt;"",MAX(0,$I48-$G48),MAX(0,TODAY()-$G48)))),""))</f>
        <v/>
      </c>
      <c r="N48" s="19">
        <f>IF($A48="","",IFERROR(IF($F48="No","Not Required",IF($J48="Not Applicable","Not Applicable",IF($I48&lt;&gt;"",IF($H48="","Received",IF($I48&lt;=$H48,"Received On Time","Received Late")),IF($H48="","No Due Date",IF(TODAY()&gt;$H48,"Overdue",IF(TODAY()+Assumptions!$B$5&gt;=$H48,"Due Soon","Open")))))),"Check Inputs"))</f>
        <v/>
      </c>
      <c r="O48" s="19">
        <f>IF($A48="","",IFERROR(IF($F48="","Set required flag",IF($J48="","Set review status",IF(AND(OR($H48&lt;&gt;"",$I48&lt;&gt;""),$G48=""),"Add requested date",IF(AND($G48&lt;&gt;"",$H48&lt;&gt;"",$H48&lt;$G48),"Check dates",IF(AND($G48&lt;&gt;"",$I48&lt;&gt;"",$I48&lt;$G48),"Check dates",IF(AND($F48="Yes",$H48=""),"Set due date",IF(AND(OR($J48="Received",$J48="Reviewed"),$I48=""),"Add received date",IF(AND($I48&lt;&gt;"",NOT(OR($J48="Received",$J48="Reviewed",$J48="Needs Follow-Up"))),"Align status/date",IF($J48="Needs Follow-Up","Human follow-up",IF($N48="Overdue","Human follow-up",IF($N48="Due Soon","Review soon","OK"))))))))))),"Check inputs"))</f>
        <v/>
      </c>
    </row>
    <row r="49" ht="31" customHeight="1">
      <c r="A49" s="13" t="n"/>
      <c r="B49" s="13" t="n"/>
      <c r="C49" s="13" t="n"/>
      <c r="D49" s="13" t="n"/>
      <c r="E49" s="13" t="n"/>
      <c r="F49" s="14" t="n"/>
      <c r="G49" s="24" t="n"/>
      <c r="H49" s="24" t="n"/>
      <c r="I49" s="24" t="n"/>
      <c r="J49" s="14" t="n"/>
      <c r="K49" s="13" t="n"/>
      <c r="L49" s="13" t="n"/>
      <c r="M49" s="16">
        <f>IF($A49="","",IFERROR(IF(OR($F49="No",$J49="Not Applicable"),"",IF($G49="","",IF($I49&lt;&gt;"",MAX(0,$I49-$G49),MAX(0,TODAY()-$G49)))),""))</f>
        <v/>
      </c>
      <c r="N49" s="17">
        <f>IF($A49="","",IFERROR(IF($F49="No","Not Required",IF($J49="Not Applicable","Not Applicable",IF($I49&lt;&gt;"",IF($H49="","Received",IF($I49&lt;=$H49,"Received On Time","Received Late")),IF($H49="","No Due Date",IF(TODAY()&gt;$H49,"Overdue",IF(TODAY()+Assumptions!$B$5&gt;=$H49,"Due Soon","Open")))))),"Check Inputs"))</f>
        <v/>
      </c>
      <c r="O49" s="17">
        <f>IF($A49="","",IFERROR(IF($F49="","Set required flag",IF($J49="","Set review status",IF(AND(OR($H49&lt;&gt;"",$I49&lt;&gt;""),$G49=""),"Add requested date",IF(AND($G49&lt;&gt;"",$H49&lt;&gt;"",$H49&lt;$G49),"Check dates",IF(AND($G49&lt;&gt;"",$I49&lt;&gt;"",$I49&lt;$G49),"Check dates",IF(AND($F49="Yes",$H49=""),"Set due date",IF(AND(OR($J49="Received",$J49="Reviewed"),$I49=""),"Add received date",IF(AND($I49&lt;&gt;"",NOT(OR($J49="Received",$J49="Reviewed",$J49="Needs Follow-Up"))),"Align status/date",IF($J49="Needs Follow-Up","Human follow-up",IF($N49="Overdue","Human follow-up",IF($N49="Due Soon","Review soon","OK"))))))))))),"Check inputs"))</f>
        <v/>
      </c>
    </row>
    <row r="50" ht="31" customHeight="1">
      <c r="A50" s="13" t="n"/>
      <c r="B50" s="13" t="n"/>
      <c r="C50" s="13" t="n"/>
      <c r="D50" s="13" t="n"/>
      <c r="E50" s="13" t="n"/>
      <c r="F50" s="14" t="n"/>
      <c r="G50" s="24" t="n"/>
      <c r="H50" s="24" t="n"/>
      <c r="I50" s="24" t="n"/>
      <c r="J50" s="14" t="n"/>
      <c r="K50" s="13" t="n"/>
      <c r="L50" s="13" t="n"/>
      <c r="M50" s="18">
        <f>IF($A50="","",IFERROR(IF(OR($F50="No",$J50="Not Applicable"),"",IF($G50="","",IF($I50&lt;&gt;"",MAX(0,$I50-$G50),MAX(0,TODAY()-$G50)))),""))</f>
        <v/>
      </c>
      <c r="N50" s="19">
        <f>IF($A50="","",IFERROR(IF($F50="No","Not Required",IF($J50="Not Applicable","Not Applicable",IF($I50&lt;&gt;"",IF($H50="","Received",IF($I50&lt;=$H50,"Received On Time","Received Late")),IF($H50="","No Due Date",IF(TODAY()&gt;$H50,"Overdue",IF(TODAY()+Assumptions!$B$5&gt;=$H50,"Due Soon","Open")))))),"Check Inputs"))</f>
        <v/>
      </c>
      <c r="O50" s="19">
        <f>IF($A50="","",IFERROR(IF($F50="","Set required flag",IF($J50="","Set review status",IF(AND(OR($H50&lt;&gt;"",$I50&lt;&gt;""),$G50=""),"Add requested date",IF(AND($G50&lt;&gt;"",$H50&lt;&gt;"",$H50&lt;$G50),"Check dates",IF(AND($G50&lt;&gt;"",$I50&lt;&gt;"",$I50&lt;$G50),"Check dates",IF(AND($F50="Yes",$H50=""),"Set due date",IF(AND(OR($J50="Received",$J50="Reviewed"),$I50=""),"Add received date",IF(AND($I50&lt;&gt;"",NOT(OR($J50="Received",$J50="Reviewed",$J50="Needs Follow-Up"))),"Align status/date",IF($J50="Needs Follow-Up","Human follow-up",IF($N50="Overdue","Human follow-up",IF($N50="Due Soon","Review soon","OK"))))))))))),"Check inputs"))</f>
        <v/>
      </c>
    </row>
    <row r="51" ht="31" customHeight="1">
      <c r="A51" s="13" t="n"/>
      <c r="B51" s="13" t="n"/>
      <c r="C51" s="13" t="n"/>
      <c r="D51" s="13" t="n"/>
      <c r="E51" s="13" t="n"/>
      <c r="F51" s="14" t="n"/>
      <c r="G51" s="24" t="n"/>
      <c r="H51" s="24" t="n"/>
      <c r="I51" s="24" t="n"/>
      <c r="J51" s="14" t="n"/>
      <c r="K51" s="13" t="n"/>
      <c r="L51" s="13" t="n"/>
      <c r="M51" s="16">
        <f>IF($A51="","",IFERROR(IF(OR($F51="No",$J51="Not Applicable"),"",IF($G51="","",IF($I51&lt;&gt;"",MAX(0,$I51-$G51),MAX(0,TODAY()-$G51)))),""))</f>
        <v/>
      </c>
      <c r="N51" s="17">
        <f>IF($A51="","",IFERROR(IF($F51="No","Not Required",IF($J51="Not Applicable","Not Applicable",IF($I51&lt;&gt;"",IF($H51="","Received",IF($I51&lt;=$H51,"Received On Time","Received Late")),IF($H51="","No Due Date",IF(TODAY()&gt;$H51,"Overdue",IF(TODAY()+Assumptions!$B$5&gt;=$H51,"Due Soon","Open")))))),"Check Inputs"))</f>
        <v/>
      </c>
      <c r="O51" s="17">
        <f>IF($A51="","",IFERROR(IF($F51="","Set required flag",IF($J51="","Set review status",IF(AND(OR($H51&lt;&gt;"",$I51&lt;&gt;""),$G51=""),"Add requested date",IF(AND($G51&lt;&gt;"",$H51&lt;&gt;"",$H51&lt;$G51),"Check dates",IF(AND($G51&lt;&gt;"",$I51&lt;&gt;"",$I51&lt;$G51),"Check dates",IF(AND($F51="Yes",$H51=""),"Set due date",IF(AND(OR($J51="Received",$J51="Reviewed"),$I51=""),"Add received date",IF(AND($I51&lt;&gt;"",NOT(OR($J51="Received",$J51="Reviewed",$J51="Needs Follow-Up"))),"Align status/date",IF($J51="Needs Follow-Up","Human follow-up",IF($N51="Overdue","Human follow-up",IF($N51="Due Soon","Review soon","OK"))))))))))),"Check inputs"))</f>
        <v/>
      </c>
    </row>
    <row r="52" ht="31" customHeight="1">
      <c r="A52" s="13" t="n"/>
      <c r="B52" s="13" t="n"/>
      <c r="C52" s="13" t="n"/>
      <c r="D52" s="13" t="n"/>
      <c r="E52" s="13" t="n"/>
      <c r="F52" s="14" t="n"/>
      <c r="G52" s="24" t="n"/>
      <c r="H52" s="24" t="n"/>
      <c r="I52" s="24" t="n"/>
      <c r="J52" s="14" t="n"/>
      <c r="K52" s="13" t="n"/>
      <c r="L52" s="13" t="n"/>
      <c r="M52" s="18">
        <f>IF($A52="","",IFERROR(IF(OR($F52="No",$J52="Not Applicable"),"",IF($G52="","",IF($I52&lt;&gt;"",MAX(0,$I52-$G52),MAX(0,TODAY()-$G52)))),""))</f>
        <v/>
      </c>
      <c r="N52" s="19">
        <f>IF($A52="","",IFERROR(IF($F52="No","Not Required",IF($J52="Not Applicable","Not Applicable",IF($I52&lt;&gt;"",IF($H52="","Received",IF($I52&lt;=$H52,"Received On Time","Received Late")),IF($H52="","No Due Date",IF(TODAY()&gt;$H52,"Overdue",IF(TODAY()+Assumptions!$B$5&gt;=$H52,"Due Soon","Open")))))),"Check Inputs"))</f>
        <v/>
      </c>
      <c r="O52" s="19">
        <f>IF($A52="","",IFERROR(IF($F52="","Set required flag",IF($J52="","Set review status",IF(AND(OR($H52&lt;&gt;"",$I52&lt;&gt;""),$G52=""),"Add requested date",IF(AND($G52&lt;&gt;"",$H52&lt;&gt;"",$H52&lt;$G52),"Check dates",IF(AND($G52&lt;&gt;"",$I52&lt;&gt;"",$I52&lt;$G52),"Check dates",IF(AND($F52="Yes",$H52=""),"Set due date",IF(AND(OR($J52="Received",$J52="Reviewed"),$I52=""),"Add received date",IF(AND($I52&lt;&gt;"",NOT(OR($J52="Received",$J52="Reviewed",$J52="Needs Follow-Up"))),"Align status/date",IF($J52="Needs Follow-Up","Human follow-up",IF($N52="Overdue","Human follow-up",IF($N52="Due Soon","Review soon","OK"))))))))))),"Check inputs"))</f>
        <v/>
      </c>
    </row>
    <row r="53" ht="31" customHeight="1">
      <c r="A53" s="13" t="n"/>
      <c r="B53" s="13" t="n"/>
      <c r="C53" s="13" t="n"/>
      <c r="D53" s="13" t="n"/>
      <c r="E53" s="13" t="n"/>
      <c r="F53" s="14" t="n"/>
      <c r="G53" s="24" t="n"/>
      <c r="H53" s="24" t="n"/>
      <c r="I53" s="24" t="n"/>
      <c r="J53" s="14" t="n"/>
      <c r="K53" s="13" t="n"/>
      <c r="L53" s="13" t="n"/>
      <c r="M53" s="16">
        <f>IF($A53="","",IFERROR(IF(OR($F53="No",$J53="Not Applicable"),"",IF($G53="","",IF($I53&lt;&gt;"",MAX(0,$I53-$G53),MAX(0,TODAY()-$G53)))),""))</f>
        <v/>
      </c>
      <c r="N53" s="17">
        <f>IF($A53="","",IFERROR(IF($F53="No","Not Required",IF($J53="Not Applicable","Not Applicable",IF($I53&lt;&gt;"",IF($H53="","Received",IF($I53&lt;=$H53,"Received On Time","Received Late")),IF($H53="","No Due Date",IF(TODAY()&gt;$H53,"Overdue",IF(TODAY()+Assumptions!$B$5&gt;=$H53,"Due Soon","Open")))))),"Check Inputs"))</f>
        <v/>
      </c>
      <c r="O53" s="17">
        <f>IF($A53="","",IFERROR(IF($F53="","Set required flag",IF($J53="","Set review status",IF(AND(OR($H53&lt;&gt;"",$I53&lt;&gt;""),$G53=""),"Add requested date",IF(AND($G53&lt;&gt;"",$H53&lt;&gt;"",$H53&lt;$G53),"Check dates",IF(AND($G53&lt;&gt;"",$I53&lt;&gt;"",$I53&lt;$G53),"Check dates",IF(AND($F53="Yes",$H53=""),"Set due date",IF(AND(OR($J53="Received",$J53="Reviewed"),$I53=""),"Add received date",IF(AND($I53&lt;&gt;"",NOT(OR($J53="Received",$J53="Reviewed",$J53="Needs Follow-Up"))),"Align status/date",IF($J53="Needs Follow-Up","Human follow-up",IF($N53="Overdue","Human follow-up",IF($N53="Due Soon","Review soon","OK"))))))))))),"Check inputs"))</f>
        <v/>
      </c>
    </row>
    <row r="54" ht="31" customHeight="1">
      <c r="A54" s="13" t="n"/>
      <c r="B54" s="13" t="n"/>
      <c r="C54" s="13" t="n"/>
      <c r="D54" s="13" t="n"/>
      <c r="E54" s="13" t="n"/>
      <c r="F54" s="14" t="n"/>
      <c r="G54" s="24" t="n"/>
      <c r="H54" s="24" t="n"/>
      <c r="I54" s="24" t="n"/>
      <c r="J54" s="14" t="n"/>
      <c r="K54" s="13" t="n"/>
      <c r="L54" s="13" t="n"/>
      <c r="M54" s="18">
        <f>IF($A54="","",IFERROR(IF(OR($F54="No",$J54="Not Applicable"),"",IF($G54="","",IF($I54&lt;&gt;"",MAX(0,$I54-$G54),MAX(0,TODAY()-$G54)))),""))</f>
        <v/>
      </c>
      <c r="N54" s="19">
        <f>IF($A54="","",IFERROR(IF($F54="No","Not Required",IF($J54="Not Applicable","Not Applicable",IF($I54&lt;&gt;"",IF($H54="","Received",IF($I54&lt;=$H54,"Received On Time","Received Late")),IF($H54="","No Due Date",IF(TODAY()&gt;$H54,"Overdue",IF(TODAY()+Assumptions!$B$5&gt;=$H54,"Due Soon","Open")))))),"Check Inputs"))</f>
        <v/>
      </c>
      <c r="O54" s="19">
        <f>IF($A54="","",IFERROR(IF($F54="","Set required flag",IF($J54="","Set review status",IF(AND(OR($H54&lt;&gt;"",$I54&lt;&gt;""),$G54=""),"Add requested date",IF(AND($G54&lt;&gt;"",$H54&lt;&gt;"",$H54&lt;$G54),"Check dates",IF(AND($G54&lt;&gt;"",$I54&lt;&gt;"",$I54&lt;$G54),"Check dates",IF(AND($F54="Yes",$H54=""),"Set due date",IF(AND(OR($J54="Received",$J54="Reviewed"),$I54=""),"Add received date",IF(AND($I54&lt;&gt;"",NOT(OR($J54="Received",$J54="Reviewed",$J54="Needs Follow-Up"))),"Align status/date",IF($J54="Needs Follow-Up","Human follow-up",IF($N54="Overdue","Human follow-up",IF($N54="Due Soon","Review soon","OK"))))))))))),"Check inputs"))</f>
        <v/>
      </c>
    </row>
    <row r="55" ht="31" customHeight="1">
      <c r="A55" s="13" t="n"/>
      <c r="B55" s="13" t="n"/>
      <c r="C55" s="13" t="n"/>
      <c r="D55" s="13" t="n"/>
      <c r="E55" s="13" t="n"/>
      <c r="F55" s="14" t="n"/>
      <c r="G55" s="24" t="n"/>
      <c r="H55" s="24" t="n"/>
      <c r="I55" s="24" t="n"/>
      <c r="J55" s="14" t="n"/>
      <c r="K55" s="13" t="n"/>
      <c r="L55" s="13" t="n"/>
      <c r="M55" s="16">
        <f>IF($A55="","",IFERROR(IF(OR($F55="No",$J55="Not Applicable"),"",IF($G55="","",IF($I55&lt;&gt;"",MAX(0,$I55-$G55),MAX(0,TODAY()-$G55)))),""))</f>
        <v/>
      </c>
      <c r="N55" s="17">
        <f>IF($A55="","",IFERROR(IF($F55="No","Not Required",IF($J55="Not Applicable","Not Applicable",IF($I55&lt;&gt;"",IF($H55="","Received",IF($I55&lt;=$H55,"Received On Time","Received Late")),IF($H55="","No Due Date",IF(TODAY()&gt;$H55,"Overdue",IF(TODAY()+Assumptions!$B$5&gt;=$H55,"Due Soon","Open")))))),"Check Inputs"))</f>
        <v/>
      </c>
      <c r="O55" s="17">
        <f>IF($A55="","",IFERROR(IF($F55="","Set required flag",IF($J55="","Set review status",IF(AND(OR($H55&lt;&gt;"",$I55&lt;&gt;""),$G55=""),"Add requested date",IF(AND($G55&lt;&gt;"",$H55&lt;&gt;"",$H55&lt;$G55),"Check dates",IF(AND($G55&lt;&gt;"",$I55&lt;&gt;"",$I55&lt;$G55),"Check dates",IF(AND($F55="Yes",$H55=""),"Set due date",IF(AND(OR($J55="Received",$J55="Reviewed"),$I55=""),"Add received date",IF(AND($I55&lt;&gt;"",NOT(OR($J55="Received",$J55="Reviewed",$J55="Needs Follow-Up"))),"Align status/date",IF($J55="Needs Follow-Up","Human follow-up",IF($N55="Overdue","Human follow-up",IF($N55="Due Soon","Review soon","OK"))))))))))),"Check inputs"))</f>
        <v/>
      </c>
    </row>
    <row r="56" ht="31" customHeight="1">
      <c r="A56" s="13" t="n"/>
      <c r="B56" s="13" t="n"/>
      <c r="C56" s="13" t="n"/>
      <c r="D56" s="13" t="n"/>
      <c r="E56" s="13" t="n"/>
      <c r="F56" s="14" t="n"/>
      <c r="G56" s="24" t="n"/>
      <c r="H56" s="24" t="n"/>
      <c r="I56" s="24" t="n"/>
      <c r="J56" s="14" t="n"/>
      <c r="K56" s="13" t="n"/>
      <c r="L56" s="13" t="n"/>
      <c r="M56" s="18">
        <f>IF($A56="","",IFERROR(IF(OR($F56="No",$J56="Not Applicable"),"",IF($G56="","",IF($I56&lt;&gt;"",MAX(0,$I56-$G56),MAX(0,TODAY()-$G56)))),""))</f>
        <v/>
      </c>
      <c r="N56" s="19">
        <f>IF($A56="","",IFERROR(IF($F56="No","Not Required",IF($J56="Not Applicable","Not Applicable",IF($I56&lt;&gt;"",IF($H56="","Received",IF($I56&lt;=$H56,"Received On Time","Received Late")),IF($H56="","No Due Date",IF(TODAY()&gt;$H56,"Overdue",IF(TODAY()+Assumptions!$B$5&gt;=$H56,"Due Soon","Open")))))),"Check Inputs"))</f>
        <v/>
      </c>
      <c r="O56" s="19">
        <f>IF($A56="","",IFERROR(IF($F56="","Set required flag",IF($J56="","Set review status",IF(AND(OR($H56&lt;&gt;"",$I56&lt;&gt;""),$G56=""),"Add requested date",IF(AND($G56&lt;&gt;"",$H56&lt;&gt;"",$H56&lt;$G56),"Check dates",IF(AND($G56&lt;&gt;"",$I56&lt;&gt;"",$I56&lt;$G56),"Check dates",IF(AND($F56="Yes",$H56=""),"Set due date",IF(AND(OR($J56="Received",$J56="Reviewed"),$I56=""),"Add received date",IF(AND($I56&lt;&gt;"",NOT(OR($J56="Received",$J56="Reviewed",$J56="Needs Follow-Up"))),"Align status/date",IF($J56="Needs Follow-Up","Human follow-up",IF($N56="Overdue","Human follow-up",IF($N56="Due Soon","Review soon","OK"))))))))))),"Check inputs"))</f>
        <v/>
      </c>
    </row>
    <row r="57" ht="31" customHeight="1">
      <c r="A57" s="13" t="n"/>
      <c r="B57" s="13" t="n"/>
      <c r="C57" s="13" t="n"/>
      <c r="D57" s="13" t="n"/>
      <c r="E57" s="13" t="n"/>
      <c r="F57" s="14" t="n"/>
      <c r="G57" s="24" t="n"/>
      <c r="H57" s="24" t="n"/>
      <c r="I57" s="24" t="n"/>
      <c r="J57" s="14" t="n"/>
      <c r="K57" s="13" t="n"/>
      <c r="L57" s="13" t="n"/>
      <c r="M57" s="16">
        <f>IF($A57="","",IFERROR(IF(OR($F57="No",$J57="Not Applicable"),"",IF($G57="","",IF($I57&lt;&gt;"",MAX(0,$I57-$G57),MAX(0,TODAY()-$G57)))),""))</f>
        <v/>
      </c>
      <c r="N57" s="17">
        <f>IF($A57="","",IFERROR(IF($F57="No","Not Required",IF($J57="Not Applicable","Not Applicable",IF($I57&lt;&gt;"",IF($H57="","Received",IF($I57&lt;=$H57,"Received On Time","Received Late")),IF($H57="","No Due Date",IF(TODAY()&gt;$H57,"Overdue",IF(TODAY()+Assumptions!$B$5&gt;=$H57,"Due Soon","Open")))))),"Check Inputs"))</f>
        <v/>
      </c>
      <c r="O57" s="17">
        <f>IF($A57="","",IFERROR(IF($F57="","Set required flag",IF($J57="","Set review status",IF(AND(OR($H57&lt;&gt;"",$I57&lt;&gt;""),$G57=""),"Add requested date",IF(AND($G57&lt;&gt;"",$H57&lt;&gt;"",$H57&lt;$G57),"Check dates",IF(AND($G57&lt;&gt;"",$I57&lt;&gt;"",$I57&lt;$G57),"Check dates",IF(AND($F57="Yes",$H57=""),"Set due date",IF(AND(OR($J57="Received",$J57="Reviewed"),$I57=""),"Add received date",IF(AND($I57&lt;&gt;"",NOT(OR($J57="Received",$J57="Reviewed",$J57="Needs Follow-Up"))),"Align status/date",IF($J57="Needs Follow-Up","Human follow-up",IF($N57="Overdue","Human follow-up",IF($N57="Due Soon","Review soon","OK"))))))))))),"Check inputs"))</f>
        <v/>
      </c>
    </row>
    <row r="58" ht="31" customHeight="1">
      <c r="A58" s="13" t="n"/>
      <c r="B58" s="13" t="n"/>
      <c r="C58" s="13" t="n"/>
      <c r="D58" s="13" t="n"/>
      <c r="E58" s="13" t="n"/>
      <c r="F58" s="14" t="n"/>
      <c r="G58" s="24" t="n"/>
      <c r="H58" s="24" t="n"/>
      <c r="I58" s="24" t="n"/>
      <c r="J58" s="14" t="n"/>
      <c r="K58" s="13" t="n"/>
      <c r="L58" s="13" t="n"/>
      <c r="M58" s="18">
        <f>IF($A58="","",IFERROR(IF(OR($F58="No",$J58="Not Applicable"),"",IF($G58="","",IF($I58&lt;&gt;"",MAX(0,$I58-$G58),MAX(0,TODAY()-$G58)))),""))</f>
        <v/>
      </c>
      <c r="N58" s="19">
        <f>IF($A58="","",IFERROR(IF($F58="No","Not Required",IF($J58="Not Applicable","Not Applicable",IF($I58&lt;&gt;"",IF($H58="","Received",IF($I58&lt;=$H58,"Received On Time","Received Late")),IF($H58="","No Due Date",IF(TODAY()&gt;$H58,"Overdue",IF(TODAY()+Assumptions!$B$5&gt;=$H58,"Due Soon","Open")))))),"Check Inputs"))</f>
        <v/>
      </c>
      <c r="O58" s="19">
        <f>IF($A58="","",IFERROR(IF($F58="","Set required flag",IF($J58="","Set review status",IF(AND(OR($H58&lt;&gt;"",$I58&lt;&gt;""),$G58=""),"Add requested date",IF(AND($G58&lt;&gt;"",$H58&lt;&gt;"",$H58&lt;$G58),"Check dates",IF(AND($G58&lt;&gt;"",$I58&lt;&gt;"",$I58&lt;$G58),"Check dates",IF(AND($F58="Yes",$H58=""),"Set due date",IF(AND(OR($J58="Received",$J58="Reviewed"),$I58=""),"Add received date",IF(AND($I58&lt;&gt;"",NOT(OR($J58="Received",$J58="Reviewed",$J58="Needs Follow-Up"))),"Align status/date",IF($J58="Needs Follow-Up","Human follow-up",IF($N58="Overdue","Human follow-up",IF($N58="Due Soon","Review soon","OK"))))))))))),"Check inputs"))</f>
        <v/>
      </c>
    </row>
    <row r="59" ht="31" customHeight="1">
      <c r="A59" s="13" t="n"/>
      <c r="B59" s="13" t="n"/>
      <c r="C59" s="13" t="n"/>
      <c r="D59" s="13" t="n"/>
      <c r="E59" s="13" t="n"/>
      <c r="F59" s="14" t="n"/>
      <c r="G59" s="24" t="n"/>
      <c r="H59" s="24" t="n"/>
      <c r="I59" s="24" t="n"/>
      <c r="J59" s="14" t="n"/>
      <c r="K59" s="13" t="n"/>
      <c r="L59" s="13" t="n"/>
      <c r="M59" s="16">
        <f>IF($A59="","",IFERROR(IF(OR($F59="No",$J59="Not Applicable"),"",IF($G59="","",IF($I59&lt;&gt;"",MAX(0,$I59-$G59),MAX(0,TODAY()-$G59)))),""))</f>
        <v/>
      </c>
      <c r="N59" s="17">
        <f>IF($A59="","",IFERROR(IF($F59="No","Not Required",IF($J59="Not Applicable","Not Applicable",IF($I59&lt;&gt;"",IF($H59="","Received",IF($I59&lt;=$H59,"Received On Time","Received Late")),IF($H59="","No Due Date",IF(TODAY()&gt;$H59,"Overdue",IF(TODAY()+Assumptions!$B$5&gt;=$H59,"Due Soon","Open")))))),"Check Inputs"))</f>
        <v/>
      </c>
      <c r="O59" s="17">
        <f>IF($A59="","",IFERROR(IF($F59="","Set required flag",IF($J59="","Set review status",IF(AND(OR($H59&lt;&gt;"",$I59&lt;&gt;""),$G59=""),"Add requested date",IF(AND($G59&lt;&gt;"",$H59&lt;&gt;"",$H59&lt;$G59),"Check dates",IF(AND($G59&lt;&gt;"",$I59&lt;&gt;"",$I59&lt;$G59),"Check dates",IF(AND($F59="Yes",$H59=""),"Set due date",IF(AND(OR($J59="Received",$J59="Reviewed"),$I59=""),"Add received date",IF(AND($I59&lt;&gt;"",NOT(OR($J59="Received",$J59="Reviewed",$J59="Needs Follow-Up"))),"Align status/date",IF($J59="Needs Follow-Up","Human follow-up",IF($N59="Overdue","Human follow-up",IF($N59="Due Soon","Review soon","OK"))))))))))),"Check inputs"))</f>
        <v/>
      </c>
    </row>
    <row r="60" ht="31" customHeight="1">
      <c r="A60" s="13" t="n"/>
      <c r="B60" s="13" t="n"/>
      <c r="C60" s="13" t="n"/>
      <c r="D60" s="13" t="n"/>
      <c r="E60" s="13" t="n"/>
      <c r="F60" s="14" t="n"/>
      <c r="G60" s="24" t="n"/>
      <c r="H60" s="24" t="n"/>
      <c r="I60" s="24" t="n"/>
      <c r="J60" s="14" t="n"/>
      <c r="K60" s="13" t="n"/>
      <c r="L60" s="13" t="n"/>
      <c r="M60" s="18">
        <f>IF($A60="","",IFERROR(IF(OR($F60="No",$J60="Not Applicable"),"",IF($G60="","",IF($I60&lt;&gt;"",MAX(0,$I60-$G60),MAX(0,TODAY()-$G60)))),""))</f>
        <v/>
      </c>
      <c r="N60" s="19">
        <f>IF($A60="","",IFERROR(IF($F60="No","Not Required",IF($J60="Not Applicable","Not Applicable",IF($I60&lt;&gt;"",IF($H60="","Received",IF($I60&lt;=$H60,"Received On Time","Received Late")),IF($H60="","No Due Date",IF(TODAY()&gt;$H60,"Overdue",IF(TODAY()+Assumptions!$B$5&gt;=$H60,"Due Soon","Open")))))),"Check Inputs"))</f>
        <v/>
      </c>
      <c r="O60" s="19">
        <f>IF($A60="","",IFERROR(IF($F60="","Set required flag",IF($J60="","Set review status",IF(AND(OR($H60&lt;&gt;"",$I60&lt;&gt;""),$G60=""),"Add requested date",IF(AND($G60&lt;&gt;"",$H60&lt;&gt;"",$H60&lt;$G60),"Check dates",IF(AND($G60&lt;&gt;"",$I60&lt;&gt;"",$I60&lt;$G60),"Check dates",IF(AND($F60="Yes",$H60=""),"Set due date",IF(AND(OR($J60="Received",$J60="Reviewed"),$I60=""),"Add received date",IF(AND($I60&lt;&gt;"",NOT(OR($J60="Received",$J60="Reviewed",$J60="Needs Follow-Up"))),"Align status/date",IF($J60="Needs Follow-Up","Human follow-up",IF($N60="Overdue","Human follow-up",IF($N60="Due Soon","Review soon","OK"))))))))))),"Check inputs"))</f>
        <v/>
      </c>
    </row>
    <row r="61" ht="31" customHeight="1">
      <c r="A61" s="13" t="n"/>
      <c r="B61" s="13" t="n"/>
      <c r="C61" s="13" t="n"/>
      <c r="D61" s="13" t="n"/>
      <c r="E61" s="13" t="n"/>
      <c r="F61" s="14" t="n"/>
      <c r="G61" s="24" t="n"/>
      <c r="H61" s="24" t="n"/>
      <c r="I61" s="24" t="n"/>
      <c r="J61" s="14" t="n"/>
      <c r="K61" s="13" t="n"/>
      <c r="L61" s="13" t="n"/>
      <c r="M61" s="16">
        <f>IF($A61="","",IFERROR(IF(OR($F61="No",$J61="Not Applicable"),"",IF($G61="","",IF($I61&lt;&gt;"",MAX(0,$I61-$G61),MAX(0,TODAY()-$G61)))),""))</f>
        <v/>
      </c>
      <c r="N61" s="17">
        <f>IF($A61="","",IFERROR(IF($F61="No","Not Required",IF($J61="Not Applicable","Not Applicable",IF($I61&lt;&gt;"",IF($H61="","Received",IF($I61&lt;=$H61,"Received On Time","Received Late")),IF($H61="","No Due Date",IF(TODAY()&gt;$H61,"Overdue",IF(TODAY()+Assumptions!$B$5&gt;=$H61,"Due Soon","Open")))))),"Check Inputs"))</f>
        <v/>
      </c>
      <c r="O61" s="17">
        <f>IF($A61="","",IFERROR(IF($F61="","Set required flag",IF($J61="","Set review status",IF(AND(OR($H61&lt;&gt;"",$I61&lt;&gt;""),$G61=""),"Add requested date",IF(AND($G61&lt;&gt;"",$H61&lt;&gt;"",$H61&lt;$G61),"Check dates",IF(AND($G61&lt;&gt;"",$I61&lt;&gt;"",$I61&lt;$G61),"Check dates",IF(AND($F61="Yes",$H61=""),"Set due date",IF(AND(OR($J61="Received",$J61="Reviewed"),$I61=""),"Add received date",IF(AND($I61&lt;&gt;"",NOT(OR($J61="Received",$J61="Reviewed",$J61="Needs Follow-Up"))),"Align status/date",IF($J61="Needs Follow-Up","Human follow-up",IF($N61="Overdue","Human follow-up",IF($N61="Due Soon","Review soon","OK"))))))))))),"Check inputs"))</f>
        <v/>
      </c>
    </row>
    <row r="62" ht="31" customHeight="1">
      <c r="A62" s="13" t="n"/>
      <c r="B62" s="13" t="n"/>
      <c r="C62" s="13" t="n"/>
      <c r="D62" s="13" t="n"/>
      <c r="E62" s="13" t="n"/>
      <c r="F62" s="14" t="n"/>
      <c r="G62" s="24" t="n"/>
      <c r="H62" s="24" t="n"/>
      <c r="I62" s="24" t="n"/>
      <c r="J62" s="14" t="n"/>
      <c r="K62" s="13" t="n"/>
      <c r="L62" s="13" t="n"/>
      <c r="M62" s="18">
        <f>IF($A62="","",IFERROR(IF(OR($F62="No",$J62="Not Applicable"),"",IF($G62="","",IF($I62&lt;&gt;"",MAX(0,$I62-$G62),MAX(0,TODAY()-$G62)))),""))</f>
        <v/>
      </c>
      <c r="N62" s="19">
        <f>IF($A62="","",IFERROR(IF($F62="No","Not Required",IF($J62="Not Applicable","Not Applicable",IF($I62&lt;&gt;"",IF($H62="","Received",IF($I62&lt;=$H62,"Received On Time","Received Late")),IF($H62="","No Due Date",IF(TODAY()&gt;$H62,"Overdue",IF(TODAY()+Assumptions!$B$5&gt;=$H62,"Due Soon","Open")))))),"Check Inputs"))</f>
        <v/>
      </c>
      <c r="O62" s="19">
        <f>IF($A62="","",IFERROR(IF($F62="","Set required flag",IF($J62="","Set review status",IF(AND(OR($H62&lt;&gt;"",$I62&lt;&gt;""),$G62=""),"Add requested date",IF(AND($G62&lt;&gt;"",$H62&lt;&gt;"",$H62&lt;$G62),"Check dates",IF(AND($G62&lt;&gt;"",$I62&lt;&gt;"",$I62&lt;$G62),"Check dates",IF(AND($F62="Yes",$H62=""),"Set due date",IF(AND(OR($J62="Received",$J62="Reviewed"),$I62=""),"Add received date",IF(AND($I62&lt;&gt;"",NOT(OR($J62="Received",$J62="Reviewed",$J62="Needs Follow-Up"))),"Align status/date",IF($J62="Needs Follow-Up","Human follow-up",IF($N62="Overdue","Human follow-up",IF($N62="Due Soon","Review soon","OK"))))))))))),"Check inputs"))</f>
        <v/>
      </c>
    </row>
    <row r="63" ht="31" customHeight="1">
      <c r="A63" s="13" t="n"/>
      <c r="B63" s="13" t="n"/>
      <c r="C63" s="13" t="n"/>
      <c r="D63" s="13" t="n"/>
      <c r="E63" s="13" t="n"/>
      <c r="F63" s="14" t="n"/>
      <c r="G63" s="24" t="n"/>
      <c r="H63" s="24" t="n"/>
      <c r="I63" s="24" t="n"/>
      <c r="J63" s="14" t="n"/>
      <c r="K63" s="13" t="n"/>
      <c r="L63" s="13" t="n"/>
      <c r="M63" s="16">
        <f>IF($A63="","",IFERROR(IF(OR($F63="No",$J63="Not Applicable"),"",IF($G63="","",IF($I63&lt;&gt;"",MAX(0,$I63-$G63),MAX(0,TODAY()-$G63)))),""))</f>
        <v/>
      </c>
      <c r="N63" s="17">
        <f>IF($A63="","",IFERROR(IF($F63="No","Not Required",IF($J63="Not Applicable","Not Applicable",IF($I63&lt;&gt;"",IF($H63="","Received",IF($I63&lt;=$H63,"Received On Time","Received Late")),IF($H63="","No Due Date",IF(TODAY()&gt;$H63,"Overdue",IF(TODAY()+Assumptions!$B$5&gt;=$H63,"Due Soon","Open")))))),"Check Inputs"))</f>
        <v/>
      </c>
      <c r="O63" s="17">
        <f>IF($A63="","",IFERROR(IF($F63="","Set required flag",IF($J63="","Set review status",IF(AND(OR($H63&lt;&gt;"",$I63&lt;&gt;""),$G63=""),"Add requested date",IF(AND($G63&lt;&gt;"",$H63&lt;&gt;"",$H63&lt;$G63),"Check dates",IF(AND($G63&lt;&gt;"",$I63&lt;&gt;"",$I63&lt;$G63),"Check dates",IF(AND($F63="Yes",$H63=""),"Set due date",IF(AND(OR($J63="Received",$J63="Reviewed"),$I63=""),"Add received date",IF(AND($I63&lt;&gt;"",NOT(OR($J63="Received",$J63="Reviewed",$J63="Needs Follow-Up"))),"Align status/date",IF($J63="Needs Follow-Up","Human follow-up",IF($N63="Overdue","Human follow-up",IF($N63="Due Soon","Review soon","OK"))))))))))),"Check inputs"))</f>
        <v/>
      </c>
    </row>
    <row r="64" ht="31" customHeight="1">
      <c r="A64" s="13" t="n"/>
      <c r="B64" s="13" t="n"/>
      <c r="C64" s="13" t="n"/>
      <c r="D64" s="13" t="n"/>
      <c r="E64" s="13" t="n"/>
      <c r="F64" s="14" t="n"/>
      <c r="G64" s="24" t="n"/>
      <c r="H64" s="24" t="n"/>
      <c r="I64" s="24" t="n"/>
      <c r="J64" s="14" t="n"/>
      <c r="K64" s="13" t="n"/>
      <c r="L64" s="13" t="n"/>
      <c r="M64" s="18">
        <f>IF($A64="","",IFERROR(IF(OR($F64="No",$J64="Not Applicable"),"",IF($G64="","",IF($I64&lt;&gt;"",MAX(0,$I64-$G64),MAX(0,TODAY()-$G64)))),""))</f>
        <v/>
      </c>
      <c r="N64" s="19">
        <f>IF($A64="","",IFERROR(IF($F64="No","Not Required",IF($J64="Not Applicable","Not Applicable",IF($I64&lt;&gt;"",IF($H64="","Received",IF($I64&lt;=$H64,"Received On Time","Received Late")),IF($H64="","No Due Date",IF(TODAY()&gt;$H64,"Overdue",IF(TODAY()+Assumptions!$B$5&gt;=$H64,"Due Soon","Open")))))),"Check Inputs"))</f>
        <v/>
      </c>
      <c r="O64" s="19">
        <f>IF($A64="","",IFERROR(IF($F64="","Set required flag",IF($J64="","Set review status",IF(AND(OR($H64&lt;&gt;"",$I64&lt;&gt;""),$G64=""),"Add requested date",IF(AND($G64&lt;&gt;"",$H64&lt;&gt;"",$H64&lt;$G64),"Check dates",IF(AND($G64&lt;&gt;"",$I64&lt;&gt;"",$I64&lt;$G64),"Check dates",IF(AND($F64="Yes",$H64=""),"Set due date",IF(AND(OR($J64="Received",$J64="Reviewed"),$I64=""),"Add received date",IF(AND($I64&lt;&gt;"",NOT(OR($J64="Received",$J64="Reviewed",$J64="Needs Follow-Up"))),"Align status/date",IF($J64="Needs Follow-Up","Human follow-up",IF($N64="Overdue","Human follow-up",IF($N64="Due Soon","Review soon","OK"))))))))))),"Check inputs"))</f>
        <v/>
      </c>
    </row>
    <row r="65" ht="31" customHeight="1">
      <c r="A65" s="13" t="n"/>
      <c r="B65" s="13" t="n"/>
      <c r="C65" s="13" t="n"/>
      <c r="D65" s="13" t="n"/>
      <c r="E65" s="13" t="n"/>
      <c r="F65" s="14" t="n"/>
      <c r="G65" s="24" t="n"/>
      <c r="H65" s="24" t="n"/>
      <c r="I65" s="24" t="n"/>
      <c r="J65" s="14" t="n"/>
      <c r="K65" s="13" t="n"/>
      <c r="L65" s="13" t="n"/>
      <c r="M65" s="16">
        <f>IF($A65="","",IFERROR(IF(OR($F65="No",$J65="Not Applicable"),"",IF($G65="","",IF($I65&lt;&gt;"",MAX(0,$I65-$G65),MAX(0,TODAY()-$G65)))),""))</f>
        <v/>
      </c>
      <c r="N65" s="17">
        <f>IF($A65="","",IFERROR(IF($F65="No","Not Required",IF($J65="Not Applicable","Not Applicable",IF($I65&lt;&gt;"",IF($H65="","Received",IF($I65&lt;=$H65,"Received On Time","Received Late")),IF($H65="","No Due Date",IF(TODAY()&gt;$H65,"Overdue",IF(TODAY()+Assumptions!$B$5&gt;=$H65,"Due Soon","Open")))))),"Check Inputs"))</f>
        <v/>
      </c>
      <c r="O65" s="17">
        <f>IF($A65="","",IFERROR(IF($F65="","Set required flag",IF($J65="","Set review status",IF(AND(OR($H65&lt;&gt;"",$I65&lt;&gt;""),$G65=""),"Add requested date",IF(AND($G65&lt;&gt;"",$H65&lt;&gt;"",$H65&lt;$G65),"Check dates",IF(AND($G65&lt;&gt;"",$I65&lt;&gt;"",$I65&lt;$G65),"Check dates",IF(AND($F65="Yes",$H65=""),"Set due date",IF(AND(OR($J65="Received",$J65="Reviewed"),$I65=""),"Add received date",IF(AND($I65&lt;&gt;"",NOT(OR($J65="Received",$J65="Reviewed",$J65="Needs Follow-Up"))),"Align status/date",IF($J65="Needs Follow-Up","Human follow-up",IF($N65="Overdue","Human follow-up",IF($N65="Due Soon","Review soon","OK"))))))))))),"Check inputs"))</f>
        <v/>
      </c>
    </row>
    <row r="66" ht="31" customHeight="1">
      <c r="A66" s="13" t="n"/>
      <c r="B66" s="13" t="n"/>
      <c r="C66" s="13" t="n"/>
      <c r="D66" s="13" t="n"/>
      <c r="E66" s="13" t="n"/>
      <c r="F66" s="14" t="n"/>
      <c r="G66" s="24" t="n"/>
      <c r="H66" s="24" t="n"/>
      <c r="I66" s="24" t="n"/>
      <c r="J66" s="14" t="n"/>
      <c r="K66" s="13" t="n"/>
      <c r="L66" s="13" t="n"/>
      <c r="M66" s="18">
        <f>IF($A66="","",IFERROR(IF(OR($F66="No",$J66="Not Applicable"),"",IF($G66="","",IF($I66&lt;&gt;"",MAX(0,$I66-$G66),MAX(0,TODAY()-$G66)))),""))</f>
        <v/>
      </c>
      <c r="N66" s="19">
        <f>IF($A66="","",IFERROR(IF($F66="No","Not Required",IF($J66="Not Applicable","Not Applicable",IF($I66&lt;&gt;"",IF($H66="","Received",IF($I66&lt;=$H66,"Received On Time","Received Late")),IF($H66="","No Due Date",IF(TODAY()&gt;$H66,"Overdue",IF(TODAY()+Assumptions!$B$5&gt;=$H66,"Due Soon","Open")))))),"Check Inputs"))</f>
        <v/>
      </c>
      <c r="O66" s="19">
        <f>IF($A66="","",IFERROR(IF($F66="","Set required flag",IF($J66="","Set review status",IF(AND(OR($H66&lt;&gt;"",$I66&lt;&gt;""),$G66=""),"Add requested date",IF(AND($G66&lt;&gt;"",$H66&lt;&gt;"",$H66&lt;$G66),"Check dates",IF(AND($G66&lt;&gt;"",$I66&lt;&gt;"",$I66&lt;$G66),"Check dates",IF(AND($F66="Yes",$H66=""),"Set due date",IF(AND(OR($J66="Received",$J66="Reviewed"),$I66=""),"Add received date",IF(AND($I66&lt;&gt;"",NOT(OR($J66="Received",$J66="Reviewed",$J66="Needs Follow-Up"))),"Align status/date",IF($J66="Needs Follow-Up","Human follow-up",IF($N66="Overdue","Human follow-up",IF($N66="Due Soon","Review soon","OK"))))))))))),"Check inputs"))</f>
        <v/>
      </c>
    </row>
    <row r="67" ht="31" customHeight="1">
      <c r="A67" s="13" t="n"/>
      <c r="B67" s="13" t="n"/>
      <c r="C67" s="13" t="n"/>
      <c r="D67" s="13" t="n"/>
      <c r="E67" s="13" t="n"/>
      <c r="F67" s="14" t="n"/>
      <c r="G67" s="24" t="n"/>
      <c r="H67" s="24" t="n"/>
      <c r="I67" s="24" t="n"/>
      <c r="J67" s="14" t="n"/>
      <c r="K67" s="13" t="n"/>
      <c r="L67" s="13" t="n"/>
      <c r="M67" s="16">
        <f>IF($A67="","",IFERROR(IF(OR($F67="No",$J67="Not Applicable"),"",IF($G67="","",IF($I67&lt;&gt;"",MAX(0,$I67-$G67),MAX(0,TODAY()-$G67)))),""))</f>
        <v/>
      </c>
      <c r="N67" s="17">
        <f>IF($A67="","",IFERROR(IF($F67="No","Not Required",IF($J67="Not Applicable","Not Applicable",IF($I67&lt;&gt;"",IF($H67="","Received",IF($I67&lt;=$H67,"Received On Time","Received Late")),IF($H67="","No Due Date",IF(TODAY()&gt;$H67,"Overdue",IF(TODAY()+Assumptions!$B$5&gt;=$H67,"Due Soon","Open")))))),"Check Inputs"))</f>
        <v/>
      </c>
      <c r="O67" s="17">
        <f>IF($A67="","",IFERROR(IF($F67="","Set required flag",IF($J67="","Set review status",IF(AND(OR($H67&lt;&gt;"",$I67&lt;&gt;""),$G67=""),"Add requested date",IF(AND($G67&lt;&gt;"",$H67&lt;&gt;"",$H67&lt;$G67),"Check dates",IF(AND($G67&lt;&gt;"",$I67&lt;&gt;"",$I67&lt;$G67),"Check dates",IF(AND($F67="Yes",$H67=""),"Set due date",IF(AND(OR($J67="Received",$J67="Reviewed"),$I67=""),"Add received date",IF(AND($I67&lt;&gt;"",NOT(OR($J67="Received",$J67="Reviewed",$J67="Needs Follow-Up"))),"Align status/date",IF($J67="Needs Follow-Up","Human follow-up",IF($N67="Overdue","Human follow-up",IF($N67="Due Soon","Review soon","OK"))))))))))),"Check inputs"))</f>
        <v/>
      </c>
    </row>
    <row r="68" ht="31" customHeight="1">
      <c r="A68" s="13" t="n"/>
      <c r="B68" s="13" t="n"/>
      <c r="C68" s="13" t="n"/>
      <c r="D68" s="13" t="n"/>
      <c r="E68" s="13" t="n"/>
      <c r="F68" s="14" t="n"/>
      <c r="G68" s="24" t="n"/>
      <c r="H68" s="24" t="n"/>
      <c r="I68" s="24" t="n"/>
      <c r="J68" s="14" t="n"/>
      <c r="K68" s="13" t="n"/>
      <c r="L68" s="13" t="n"/>
      <c r="M68" s="18">
        <f>IF($A68="","",IFERROR(IF(OR($F68="No",$J68="Not Applicable"),"",IF($G68="","",IF($I68&lt;&gt;"",MAX(0,$I68-$G68),MAX(0,TODAY()-$G68)))),""))</f>
        <v/>
      </c>
      <c r="N68" s="19">
        <f>IF($A68="","",IFERROR(IF($F68="No","Not Required",IF($J68="Not Applicable","Not Applicable",IF($I68&lt;&gt;"",IF($H68="","Received",IF($I68&lt;=$H68,"Received On Time","Received Late")),IF($H68="","No Due Date",IF(TODAY()&gt;$H68,"Overdue",IF(TODAY()+Assumptions!$B$5&gt;=$H68,"Due Soon","Open")))))),"Check Inputs"))</f>
        <v/>
      </c>
      <c r="O68" s="19">
        <f>IF($A68="","",IFERROR(IF($F68="","Set required flag",IF($J68="","Set review status",IF(AND(OR($H68&lt;&gt;"",$I68&lt;&gt;""),$G68=""),"Add requested date",IF(AND($G68&lt;&gt;"",$H68&lt;&gt;"",$H68&lt;$G68),"Check dates",IF(AND($G68&lt;&gt;"",$I68&lt;&gt;"",$I68&lt;$G68),"Check dates",IF(AND($F68="Yes",$H68=""),"Set due date",IF(AND(OR($J68="Received",$J68="Reviewed"),$I68=""),"Add received date",IF(AND($I68&lt;&gt;"",NOT(OR($J68="Received",$J68="Reviewed",$J68="Needs Follow-Up"))),"Align status/date",IF($J68="Needs Follow-Up","Human follow-up",IF($N68="Overdue","Human follow-up",IF($N68="Due Soon","Review soon","OK"))))))))))),"Check inputs"))</f>
        <v/>
      </c>
    </row>
    <row r="69" ht="31" customHeight="1">
      <c r="A69" s="13" t="n"/>
      <c r="B69" s="13" t="n"/>
      <c r="C69" s="13" t="n"/>
      <c r="D69" s="13" t="n"/>
      <c r="E69" s="13" t="n"/>
      <c r="F69" s="14" t="n"/>
      <c r="G69" s="24" t="n"/>
      <c r="H69" s="24" t="n"/>
      <c r="I69" s="24" t="n"/>
      <c r="J69" s="14" t="n"/>
      <c r="K69" s="13" t="n"/>
      <c r="L69" s="13" t="n"/>
      <c r="M69" s="16">
        <f>IF($A69="","",IFERROR(IF(OR($F69="No",$J69="Not Applicable"),"",IF($G69="","",IF($I69&lt;&gt;"",MAX(0,$I69-$G69),MAX(0,TODAY()-$G69)))),""))</f>
        <v/>
      </c>
      <c r="N69" s="17">
        <f>IF($A69="","",IFERROR(IF($F69="No","Not Required",IF($J69="Not Applicable","Not Applicable",IF($I69&lt;&gt;"",IF($H69="","Received",IF($I69&lt;=$H69,"Received On Time","Received Late")),IF($H69="","No Due Date",IF(TODAY()&gt;$H69,"Overdue",IF(TODAY()+Assumptions!$B$5&gt;=$H69,"Due Soon","Open")))))),"Check Inputs"))</f>
        <v/>
      </c>
      <c r="O69" s="17">
        <f>IF($A69="","",IFERROR(IF($F69="","Set required flag",IF($J69="","Set review status",IF(AND(OR($H69&lt;&gt;"",$I69&lt;&gt;""),$G69=""),"Add requested date",IF(AND($G69&lt;&gt;"",$H69&lt;&gt;"",$H69&lt;$G69),"Check dates",IF(AND($G69&lt;&gt;"",$I69&lt;&gt;"",$I69&lt;$G69),"Check dates",IF(AND($F69="Yes",$H69=""),"Set due date",IF(AND(OR($J69="Received",$J69="Reviewed"),$I69=""),"Add received date",IF(AND($I69&lt;&gt;"",NOT(OR($J69="Received",$J69="Reviewed",$J69="Needs Follow-Up"))),"Align status/date",IF($J69="Needs Follow-Up","Human follow-up",IF($N69="Overdue","Human follow-up",IF($N69="Due Soon","Review soon","OK"))))))))))),"Check inputs"))</f>
        <v/>
      </c>
    </row>
    <row r="70" ht="31" customHeight="1">
      <c r="A70" s="13" t="n"/>
      <c r="B70" s="13" t="n"/>
      <c r="C70" s="13" t="n"/>
      <c r="D70" s="13" t="n"/>
      <c r="E70" s="13" t="n"/>
      <c r="F70" s="14" t="n"/>
      <c r="G70" s="24" t="n"/>
      <c r="H70" s="24" t="n"/>
      <c r="I70" s="24" t="n"/>
      <c r="J70" s="14" t="n"/>
      <c r="K70" s="13" t="n"/>
      <c r="L70" s="13" t="n"/>
      <c r="M70" s="18">
        <f>IF($A70="","",IFERROR(IF(OR($F70="No",$J70="Not Applicable"),"",IF($G70="","",IF($I70&lt;&gt;"",MAX(0,$I70-$G70),MAX(0,TODAY()-$G70)))),""))</f>
        <v/>
      </c>
      <c r="N70" s="19">
        <f>IF($A70="","",IFERROR(IF($F70="No","Not Required",IF($J70="Not Applicable","Not Applicable",IF($I70&lt;&gt;"",IF($H70="","Received",IF($I70&lt;=$H70,"Received On Time","Received Late")),IF($H70="","No Due Date",IF(TODAY()&gt;$H70,"Overdue",IF(TODAY()+Assumptions!$B$5&gt;=$H70,"Due Soon","Open")))))),"Check Inputs"))</f>
        <v/>
      </c>
      <c r="O70" s="19">
        <f>IF($A70="","",IFERROR(IF($F70="","Set required flag",IF($J70="","Set review status",IF(AND(OR($H70&lt;&gt;"",$I70&lt;&gt;""),$G70=""),"Add requested date",IF(AND($G70&lt;&gt;"",$H70&lt;&gt;"",$H70&lt;$G70),"Check dates",IF(AND($G70&lt;&gt;"",$I70&lt;&gt;"",$I70&lt;$G70),"Check dates",IF(AND($F70="Yes",$H70=""),"Set due date",IF(AND(OR($J70="Received",$J70="Reviewed"),$I70=""),"Add received date",IF(AND($I70&lt;&gt;"",NOT(OR($J70="Received",$J70="Reviewed",$J70="Needs Follow-Up"))),"Align status/date",IF($J70="Needs Follow-Up","Human follow-up",IF($N70="Overdue","Human follow-up",IF($N70="Due Soon","Review soon","OK"))))))))))),"Check inputs"))</f>
        <v/>
      </c>
    </row>
    <row r="71" ht="31" customHeight="1">
      <c r="A71" s="13" t="n"/>
      <c r="B71" s="13" t="n"/>
      <c r="C71" s="13" t="n"/>
      <c r="D71" s="13" t="n"/>
      <c r="E71" s="13" t="n"/>
      <c r="F71" s="14" t="n"/>
      <c r="G71" s="24" t="n"/>
      <c r="H71" s="24" t="n"/>
      <c r="I71" s="24" t="n"/>
      <c r="J71" s="14" t="n"/>
      <c r="K71" s="13" t="n"/>
      <c r="L71" s="13" t="n"/>
      <c r="M71" s="16">
        <f>IF($A71="","",IFERROR(IF(OR($F71="No",$J71="Not Applicable"),"",IF($G71="","",IF($I71&lt;&gt;"",MAX(0,$I71-$G71),MAX(0,TODAY()-$G71)))),""))</f>
        <v/>
      </c>
      <c r="N71" s="17">
        <f>IF($A71="","",IFERROR(IF($F71="No","Not Required",IF($J71="Not Applicable","Not Applicable",IF($I71&lt;&gt;"",IF($H71="","Received",IF($I71&lt;=$H71,"Received On Time","Received Late")),IF($H71="","No Due Date",IF(TODAY()&gt;$H71,"Overdue",IF(TODAY()+Assumptions!$B$5&gt;=$H71,"Due Soon","Open")))))),"Check Inputs"))</f>
        <v/>
      </c>
      <c r="O71" s="17">
        <f>IF($A71="","",IFERROR(IF($F71="","Set required flag",IF($J71="","Set review status",IF(AND(OR($H71&lt;&gt;"",$I71&lt;&gt;""),$G71=""),"Add requested date",IF(AND($G71&lt;&gt;"",$H71&lt;&gt;"",$H71&lt;$G71),"Check dates",IF(AND($G71&lt;&gt;"",$I71&lt;&gt;"",$I71&lt;$G71),"Check dates",IF(AND($F71="Yes",$H71=""),"Set due date",IF(AND(OR($J71="Received",$J71="Reviewed"),$I71=""),"Add received date",IF(AND($I71&lt;&gt;"",NOT(OR($J71="Received",$J71="Reviewed",$J71="Needs Follow-Up"))),"Align status/date",IF($J71="Needs Follow-Up","Human follow-up",IF($N71="Overdue","Human follow-up",IF($N71="Due Soon","Review soon","OK"))))))))))),"Check inputs"))</f>
        <v/>
      </c>
    </row>
    <row r="72" ht="31" customHeight="1">
      <c r="A72" s="13" t="n"/>
      <c r="B72" s="13" t="n"/>
      <c r="C72" s="13" t="n"/>
      <c r="D72" s="13" t="n"/>
      <c r="E72" s="13" t="n"/>
      <c r="F72" s="14" t="n"/>
      <c r="G72" s="24" t="n"/>
      <c r="H72" s="24" t="n"/>
      <c r="I72" s="24" t="n"/>
      <c r="J72" s="14" t="n"/>
      <c r="K72" s="13" t="n"/>
      <c r="L72" s="13" t="n"/>
      <c r="M72" s="18">
        <f>IF($A72="","",IFERROR(IF(OR($F72="No",$J72="Not Applicable"),"",IF($G72="","",IF($I72&lt;&gt;"",MAX(0,$I72-$G72),MAX(0,TODAY()-$G72)))),""))</f>
        <v/>
      </c>
      <c r="N72" s="19">
        <f>IF($A72="","",IFERROR(IF($F72="No","Not Required",IF($J72="Not Applicable","Not Applicable",IF($I72&lt;&gt;"",IF($H72="","Received",IF($I72&lt;=$H72,"Received On Time","Received Late")),IF($H72="","No Due Date",IF(TODAY()&gt;$H72,"Overdue",IF(TODAY()+Assumptions!$B$5&gt;=$H72,"Due Soon","Open")))))),"Check Inputs"))</f>
        <v/>
      </c>
      <c r="O72" s="19">
        <f>IF($A72="","",IFERROR(IF($F72="","Set required flag",IF($J72="","Set review status",IF(AND(OR($H72&lt;&gt;"",$I72&lt;&gt;""),$G72=""),"Add requested date",IF(AND($G72&lt;&gt;"",$H72&lt;&gt;"",$H72&lt;$G72),"Check dates",IF(AND($G72&lt;&gt;"",$I72&lt;&gt;"",$I72&lt;$G72),"Check dates",IF(AND($F72="Yes",$H72=""),"Set due date",IF(AND(OR($J72="Received",$J72="Reviewed"),$I72=""),"Add received date",IF(AND($I72&lt;&gt;"",NOT(OR($J72="Received",$J72="Reviewed",$J72="Needs Follow-Up"))),"Align status/date",IF($J72="Needs Follow-Up","Human follow-up",IF($N72="Overdue","Human follow-up",IF($N72="Due Soon","Review soon","OK"))))))))))),"Check inputs"))</f>
        <v/>
      </c>
    </row>
    <row r="73" ht="31" customHeight="1">
      <c r="A73" s="13" t="n"/>
      <c r="B73" s="13" t="n"/>
      <c r="C73" s="13" t="n"/>
      <c r="D73" s="13" t="n"/>
      <c r="E73" s="13" t="n"/>
      <c r="F73" s="14" t="n"/>
      <c r="G73" s="24" t="n"/>
      <c r="H73" s="24" t="n"/>
      <c r="I73" s="24" t="n"/>
      <c r="J73" s="14" t="n"/>
      <c r="K73" s="13" t="n"/>
      <c r="L73" s="13" t="n"/>
      <c r="M73" s="16">
        <f>IF($A73="","",IFERROR(IF(OR($F73="No",$J73="Not Applicable"),"",IF($G73="","",IF($I73&lt;&gt;"",MAX(0,$I73-$G73),MAX(0,TODAY()-$G73)))),""))</f>
        <v/>
      </c>
      <c r="N73" s="17">
        <f>IF($A73="","",IFERROR(IF($F73="No","Not Required",IF($J73="Not Applicable","Not Applicable",IF($I73&lt;&gt;"",IF($H73="","Received",IF($I73&lt;=$H73,"Received On Time","Received Late")),IF($H73="","No Due Date",IF(TODAY()&gt;$H73,"Overdue",IF(TODAY()+Assumptions!$B$5&gt;=$H73,"Due Soon","Open")))))),"Check Inputs"))</f>
        <v/>
      </c>
      <c r="O73" s="17">
        <f>IF($A73="","",IFERROR(IF($F73="","Set required flag",IF($J73="","Set review status",IF(AND(OR($H73&lt;&gt;"",$I73&lt;&gt;""),$G73=""),"Add requested date",IF(AND($G73&lt;&gt;"",$H73&lt;&gt;"",$H73&lt;$G73),"Check dates",IF(AND($G73&lt;&gt;"",$I73&lt;&gt;"",$I73&lt;$G73),"Check dates",IF(AND($F73="Yes",$H73=""),"Set due date",IF(AND(OR($J73="Received",$J73="Reviewed"),$I73=""),"Add received date",IF(AND($I73&lt;&gt;"",NOT(OR($J73="Received",$J73="Reviewed",$J73="Needs Follow-Up"))),"Align status/date",IF($J73="Needs Follow-Up","Human follow-up",IF($N73="Overdue","Human follow-up",IF($N73="Due Soon","Review soon","OK"))))))))))),"Check inputs"))</f>
        <v/>
      </c>
    </row>
    <row r="74" ht="31" customHeight="1">
      <c r="A74" s="13" t="n"/>
      <c r="B74" s="13" t="n"/>
      <c r="C74" s="13" t="n"/>
      <c r="D74" s="13" t="n"/>
      <c r="E74" s="13" t="n"/>
      <c r="F74" s="14" t="n"/>
      <c r="G74" s="24" t="n"/>
      <c r="H74" s="24" t="n"/>
      <c r="I74" s="24" t="n"/>
      <c r="J74" s="14" t="n"/>
      <c r="K74" s="13" t="n"/>
      <c r="L74" s="13" t="n"/>
      <c r="M74" s="18">
        <f>IF($A74="","",IFERROR(IF(OR($F74="No",$J74="Not Applicable"),"",IF($G74="","",IF($I74&lt;&gt;"",MAX(0,$I74-$G74),MAX(0,TODAY()-$G74)))),""))</f>
        <v/>
      </c>
      <c r="N74" s="19">
        <f>IF($A74="","",IFERROR(IF($F74="No","Not Required",IF($J74="Not Applicable","Not Applicable",IF($I74&lt;&gt;"",IF($H74="","Received",IF($I74&lt;=$H74,"Received On Time","Received Late")),IF($H74="","No Due Date",IF(TODAY()&gt;$H74,"Overdue",IF(TODAY()+Assumptions!$B$5&gt;=$H74,"Due Soon","Open")))))),"Check Inputs"))</f>
        <v/>
      </c>
      <c r="O74" s="19">
        <f>IF($A74="","",IFERROR(IF($F74="","Set required flag",IF($J74="","Set review status",IF(AND(OR($H74&lt;&gt;"",$I74&lt;&gt;""),$G74=""),"Add requested date",IF(AND($G74&lt;&gt;"",$H74&lt;&gt;"",$H74&lt;$G74),"Check dates",IF(AND($G74&lt;&gt;"",$I74&lt;&gt;"",$I74&lt;$G74),"Check dates",IF(AND($F74="Yes",$H74=""),"Set due date",IF(AND(OR($J74="Received",$J74="Reviewed"),$I74=""),"Add received date",IF(AND($I74&lt;&gt;"",NOT(OR($J74="Received",$J74="Reviewed",$J74="Needs Follow-Up"))),"Align status/date",IF($J74="Needs Follow-Up","Human follow-up",IF($N74="Overdue","Human follow-up",IF($N74="Due Soon","Review soon","OK"))))))))))),"Check inputs"))</f>
        <v/>
      </c>
    </row>
    <row r="75" ht="31" customHeight="1">
      <c r="A75" s="13" t="n"/>
      <c r="B75" s="13" t="n"/>
      <c r="C75" s="13" t="n"/>
      <c r="D75" s="13" t="n"/>
      <c r="E75" s="13" t="n"/>
      <c r="F75" s="14" t="n"/>
      <c r="G75" s="24" t="n"/>
      <c r="H75" s="24" t="n"/>
      <c r="I75" s="24" t="n"/>
      <c r="J75" s="14" t="n"/>
      <c r="K75" s="13" t="n"/>
      <c r="L75" s="13" t="n"/>
      <c r="M75" s="16">
        <f>IF($A75="","",IFERROR(IF(OR($F75="No",$J75="Not Applicable"),"",IF($G75="","",IF($I75&lt;&gt;"",MAX(0,$I75-$G75),MAX(0,TODAY()-$G75)))),""))</f>
        <v/>
      </c>
      <c r="N75" s="17">
        <f>IF($A75="","",IFERROR(IF($F75="No","Not Required",IF($J75="Not Applicable","Not Applicable",IF($I75&lt;&gt;"",IF($H75="","Received",IF($I75&lt;=$H75,"Received On Time","Received Late")),IF($H75="","No Due Date",IF(TODAY()&gt;$H75,"Overdue",IF(TODAY()+Assumptions!$B$5&gt;=$H75,"Due Soon","Open")))))),"Check Inputs"))</f>
        <v/>
      </c>
      <c r="O75" s="17">
        <f>IF($A75="","",IFERROR(IF($F75="","Set required flag",IF($J75="","Set review status",IF(AND(OR($H75&lt;&gt;"",$I75&lt;&gt;""),$G75=""),"Add requested date",IF(AND($G75&lt;&gt;"",$H75&lt;&gt;"",$H75&lt;$G75),"Check dates",IF(AND($G75&lt;&gt;"",$I75&lt;&gt;"",$I75&lt;$G75),"Check dates",IF(AND($F75="Yes",$H75=""),"Set due date",IF(AND(OR($J75="Received",$J75="Reviewed"),$I75=""),"Add received date",IF(AND($I75&lt;&gt;"",NOT(OR($J75="Received",$J75="Reviewed",$J75="Needs Follow-Up"))),"Align status/date",IF($J75="Needs Follow-Up","Human follow-up",IF($N75="Overdue","Human follow-up",IF($N75="Due Soon","Review soon","OK"))))))))))),"Check inputs"))</f>
        <v/>
      </c>
    </row>
    <row r="76" ht="31" customHeight="1">
      <c r="A76" s="13" t="n"/>
      <c r="B76" s="13" t="n"/>
      <c r="C76" s="13" t="n"/>
      <c r="D76" s="13" t="n"/>
      <c r="E76" s="13" t="n"/>
      <c r="F76" s="14" t="n"/>
      <c r="G76" s="24" t="n"/>
      <c r="H76" s="24" t="n"/>
      <c r="I76" s="24" t="n"/>
      <c r="J76" s="14" t="n"/>
      <c r="K76" s="13" t="n"/>
      <c r="L76" s="13" t="n"/>
      <c r="M76" s="18">
        <f>IF($A76="","",IFERROR(IF(OR($F76="No",$J76="Not Applicable"),"",IF($G76="","",IF($I76&lt;&gt;"",MAX(0,$I76-$G76),MAX(0,TODAY()-$G76)))),""))</f>
        <v/>
      </c>
      <c r="N76" s="19">
        <f>IF($A76="","",IFERROR(IF($F76="No","Not Required",IF($J76="Not Applicable","Not Applicable",IF($I76&lt;&gt;"",IF($H76="","Received",IF($I76&lt;=$H76,"Received On Time","Received Late")),IF($H76="","No Due Date",IF(TODAY()&gt;$H76,"Overdue",IF(TODAY()+Assumptions!$B$5&gt;=$H76,"Due Soon","Open")))))),"Check Inputs"))</f>
        <v/>
      </c>
      <c r="O76" s="19">
        <f>IF($A76="","",IFERROR(IF($F76="","Set required flag",IF($J76="","Set review status",IF(AND(OR($H76&lt;&gt;"",$I76&lt;&gt;""),$G76=""),"Add requested date",IF(AND($G76&lt;&gt;"",$H76&lt;&gt;"",$H76&lt;$G76),"Check dates",IF(AND($G76&lt;&gt;"",$I76&lt;&gt;"",$I76&lt;$G76),"Check dates",IF(AND($F76="Yes",$H76=""),"Set due date",IF(AND(OR($J76="Received",$J76="Reviewed"),$I76=""),"Add received date",IF(AND($I76&lt;&gt;"",NOT(OR($J76="Received",$J76="Reviewed",$J76="Needs Follow-Up"))),"Align status/date",IF($J76="Needs Follow-Up","Human follow-up",IF($N76="Overdue","Human follow-up",IF($N76="Due Soon","Review soon","OK"))))))))))),"Check inputs"))</f>
        <v/>
      </c>
    </row>
    <row r="77" ht="31" customHeight="1">
      <c r="A77" s="13" t="n"/>
      <c r="B77" s="13" t="n"/>
      <c r="C77" s="13" t="n"/>
      <c r="D77" s="13" t="n"/>
      <c r="E77" s="13" t="n"/>
      <c r="F77" s="14" t="n"/>
      <c r="G77" s="24" t="n"/>
      <c r="H77" s="24" t="n"/>
      <c r="I77" s="24" t="n"/>
      <c r="J77" s="14" t="n"/>
      <c r="K77" s="13" t="n"/>
      <c r="L77" s="13" t="n"/>
      <c r="M77" s="16">
        <f>IF($A77="","",IFERROR(IF(OR($F77="No",$J77="Not Applicable"),"",IF($G77="","",IF($I77&lt;&gt;"",MAX(0,$I77-$G77),MAX(0,TODAY()-$G77)))),""))</f>
        <v/>
      </c>
      <c r="N77" s="17">
        <f>IF($A77="","",IFERROR(IF($F77="No","Not Required",IF($J77="Not Applicable","Not Applicable",IF($I77&lt;&gt;"",IF($H77="","Received",IF($I77&lt;=$H77,"Received On Time","Received Late")),IF($H77="","No Due Date",IF(TODAY()&gt;$H77,"Overdue",IF(TODAY()+Assumptions!$B$5&gt;=$H77,"Due Soon","Open")))))),"Check Inputs"))</f>
        <v/>
      </c>
      <c r="O77" s="17">
        <f>IF($A77="","",IFERROR(IF($F77="","Set required flag",IF($J77="","Set review status",IF(AND(OR($H77&lt;&gt;"",$I77&lt;&gt;""),$G77=""),"Add requested date",IF(AND($G77&lt;&gt;"",$H77&lt;&gt;"",$H77&lt;$G77),"Check dates",IF(AND($G77&lt;&gt;"",$I77&lt;&gt;"",$I77&lt;$G77),"Check dates",IF(AND($F77="Yes",$H77=""),"Set due date",IF(AND(OR($J77="Received",$J77="Reviewed"),$I77=""),"Add received date",IF(AND($I77&lt;&gt;"",NOT(OR($J77="Received",$J77="Reviewed",$J77="Needs Follow-Up"))),"Align status/date",IF($J77="Needs Follow-Up","Human follow-up",IF($N77="Overdue","Human follow-up",IF($N77="Due Soon","Review soon","OK"))))))))))),"Check inputs"))</f>
        <v/>
      </c>
    </row>
    <row r="78" ht="31" customHeight="1">
      <c r="A78" s="13" t="n"/>
      <c r="B78" s="13" t="n"/>
      <c r="C78" s="13" t="n"/>
      <c r="D78" s="13" t="n"/>
      <c r="E78" s="13" t="n"/>
      <c r="F78" s="14" t="n"/>
      <c r="G78" s="24" t="n"/>
      <c r="H78" s="24" t="n"/>
      <c r="I78" s="24" t="n"/>
      <c r="J78" s="14" t="n"/>
      <c r="K78" s="13" t="n"/>
      <c r="L78" s="13" t="n"/>
      <c r="M78" s="18">
        <f>IF($A78="","",IFERROR(IF(OR($F78="No",$J78="Not Applicable"),"",IF($G78="","",IF($I78&lt;&gt;"",MAX(0,$I78-$G78),MAX(0,TODAY()-$G78)))),""))</f>
        <v/>
      </c>
      <c r="N78" s="19">
        <f>IF($A78="","",IFERROR(IF($F78="No","Not Required",IF($J78="Not Applicable","Not Applicable",IF($I78&lt;&gt;"",IF($H78="","Received",IF($I78&lt;=$H78,"Received On Time","Received Late")),IF($H78="","No Due Date",IF(TODAY()&gt;$H78,"Overdue",IF(TODAY()+Assumptions!$B$5&gt;=$H78,"Due Soon","Open")))))),"Check Inputs"))</f>
        <v/>
      </c>
      <c r="O78" s="19">
        <f>IF($A78="","",IFERROR(IF($F78="","Set required flag",IF($J78="","Set review status",IF(AND(OR($H78&lt;&gt;"",$I78&lt;&gt;""),$G78=""),"Add requested date",IF(AND($G78&lt;&gt;"",$H78&lt;&gt;"",$H78&lt;$G78),"Check dates",IF(AND($G78&lt;&gt;"",$I78&lt;&gt;"",$I78&lt;$G78),"Check dates",IF(AND($F78="Yes",$H78=""),"Set due date",IF(AND(OR($J78="Received",$J78="Reviewed"),$I78=""),"Add received date",IF(AND($I78&lt;&gt;"",NOT(OR($J78="Received",$J78="Reviewed",$J78="Needs Follow-Up"))),"Align status/date",IF($J78="Needs Follow-Up","Human follow-up",IF($N78="Overdue","Human follow-up",IF($N78="Due Soon","Review soon","OK"))))))))))),"Check inputs"))</f>
        <v/>
      </c>
    </row>
    <row r="79" ht="31" customHeight="1">
      <c r="A79" s="13" t="n"/>
      <c r="B79" s="13" t="n"/>
      <c r="C79" s="13" t="n"/>
      <c r="D79" s="13" t="n"/>
      <c r="E79" s="13" t="n"/>
      <c r="F79" s="14" t="n"/>
      <c r="G79" s="24" t="n"/>
      <c r="H79" s="24" t="n"/>
      <c r="I79" s="24" t="n"/>
      <c r="J79" s="14" t="n"/>
      <c r="K79" s="13" t="n"/>
      <c r="L79" s="13" t="n"/>
      <c r="M79" s="16">
        <f>IF($A79="","",IFERROR(IF(OR($F79="No",$J79="Not Applicable"),"",IF($G79="","",IF($I79&lt;&gt;"",MAX(0,$I79-$G79),MAX(0,TODAY()-$G79)))),""))</f>
        <v/>
      </c>
      <c r="N79" s="17">
        <f>IF($A79="","",IFERROR(IF($F79="No","Not Required",IF($J79="Not Applicable","Not Applicable",IF($I79&lt;&gt;"",IF($H79="","Received",IF($I79&lt;=$H79,"Received On Time","Received Late")),IF($H79="","No Due Date",IF(TODAY()&gt;$H79,"Overdue",IF(TODAY()+Assumptions!$B$5&gt;=$H79,"Due Soon","Open")))))),"Check Inputs"))</f>
        <v/>
      </c>
      <c r="O79" s="17">
        <f>IF($A79="","",IFERROR(IF($F79="","Set required flag",IF($J79="","Set review status",IF(AND(OR($H79&lt;&gt;"",$I79&lt;&gt;""),$G79=""),"Add requested date",IF(AND($G79&lt;&gt;"",$H79&lt;&gt;"",$H79&lt;$G79),"Check dates",IF(AND($G79&lt;&gt;"",$I79&lt;&gt;"",$I79&lt;$G79),"Check dates",IF(AND($F79="Yes",$H79=""),"Set due date",IF(AND(OR($J79="Received",$J79="Reviewed"),$I79=""),"Add received date",IF(AND($I79&lt;&gt;"",NOT(OR($J79="Received",$J79="Reviewed",$J79="Needs Follow-Up"))),"Align status/date",IF($J79="Needs Follow-Up","Human follow-up",IF($N79="Overdue","Human follow-up",IF($N79="Due Soon","Review soon","OK"))))))))))),"Check inputs"))</f>
        <v/>
      </c>
    </row>
    <row r="80" ht="31" customHeight="1">
      <c r="A80" s="13" t="n"/>
      <c r="B80" s="13" t="n"/>
      <c r="C80" s="13" t="n"/>
      <c r="D80" s="13" t="n"/>
      <c r="E80" s="13" t="n"/>
      <c r="F80" s="14" t="n"/>
      <c r="G80" s="24" t="n"/>
      <c r="H80" s="24" t="n"/>
      <c r="I80" s="24" t="n"/>
      <c r="J80" s="14" t="n"/>
      <c r="K80" s="13" t="n"/>
      <c r="L80" s="13" t="n"/>
      <c r="M80" s="18">
        <f>IF($A80="","",IFERROR(IF(OR($F80="No",$J80="Not Applicable"),"",IF($G80="","",IF($I80&lt;&gt;"",MAX(0,$I80-$G80),MAX(0,TODAY()-$G80)))),""))</f>
        <v/>
      </c>
      <c r="N80" s="19">
        <f>IF($A80="","",IFERROR(IF($F80="No","Not Required",IF($J80="Not Applicable","Not Applicable",IF($I80&lt;&gt;"",IF($H80="","Received",IF($I80&lt;=$H80,"Received On Time","Received Late")),IF($H80="","No Due Date",IF(TODAY()&gt;$H80,"Overdue",IF(TODAY()+Assumptions!$B$5&gt;=$H80,"Due Soon","Open")))))),"Check Inputs"))</f>
        <v/>
      </c>
      <c r="O80" s="19">
        <f>IF($A80="","",IFERROR(IF($F80="","Set required flag",IF($J80="","Set review status",IF(AND(OR($H80&lt;&gt;"",$I80&lt;&gt;""),$G80=""),"Add requested date",IF(AND($G80&lt;&gt;"",$H80&lt;&gt;"",$H80&lt;$G80),"Check dates",IF(AND($G80&lt;&gt;"",$I80&lt;&gt;"",$I80&lt;$G80),"Check dates",IF(AND($F80="Yes",$H80=""),"Set due date",IF(AND(OR($J80="Received",$J80="Reviewed"),$I80=""),"Add received date",IF(AND($I80&lt;&gt;"",NOT(OR($J80="Received",$J80="Reviewed",$J80="Needs Follow-Up"))),"Align status/date",IF($J80="Needs Follow-Up","Human follow-up",IF($N80="Overdue","Human follow-up",IF($N80="Due Soon","Review soon","OK"))))))))))),"Check inputs"))</f>
        <v/>
      </c>
    </row>
    <row r="81" ht="31" customHeight="1">
      <c r="A81" s="13" t="n"/>
      <c r="B81" s="13" t="n"/>
      <c r="C81" s="13" t="n"/>
      <c r="D81" s="13" t="n"/>
      <c r="E81" s="13" t="n"/>
      <c r="F81" s="14" t="n"/>
      <c r="G81" s="24" t="n"/>
      <c r="H81" s="24" t="n"/>
      <c r="I81" s="24" t="n"/>
      <c r="J81" s="14" t="n"/>
      <c r="K81" s="13" t="n"/>
      <c r="L81" s="13" t="n"/>
      <c r="M81" s="16">
        <f>IF($A81="","",IFERROR(IF(OR($F81="No",$J81="Not Applicable"),"",IF($G81="","",IF($I81&lt;&gt;"",MAX(0,$I81-$G81),MAX(0,TODAY()-$G81)))),""))</f>
        <v/>
      </c>
      <c r="N81" s="17">
        <f>IF($A81="","",IFERROR(IF($F81="No","Not Required",IF($J81="Not Applicable","Not Applicable",IF($I81&lt;&gt;"",IF($H81="","Received",IF($I81&lt;=$H81,"Received On Time","Received Late")),IF($H81="","No Due Date",IF(TODAY()&gt;$H81,"Overdue",IF(TODAY()+Assumptions!$B$5&gt;=$H81,"Due Soon","Open")))))),"Check Inputs"))</f>
        <v/>
      </c>
      <c r="O81" s="17">
        <f>IF($A81="","",IFERROR(IF($F81="","Set required flag",IF($J81="","Set review status",IF(AND(OR($H81&lt;&gt;"",$I81&lt;&gt;""),$G81=""),"Add requested date",IF(AND($G81&lt;&gt;"",$H81&lt;&gt;"",$H81&lt;$G81),"Check dates",IF(AND($G81&lt;&gt;"",$I81&lt;&gt;"",$I81&lt;$G81),"Check dates",IF(AND($F81="Yes",$H81=""),"Set due date",IF(AND(OR($J81="Received",$J81="Reviewed"),$I81=""),"Add received date",IF(AND($I81&lt;&gt;"",NOT(OR($J81="Received",$J81="Reviewed",$J81="Needs Follow-Up"))),"Align status/date",IF($J81="Needs Follow-Up","Human follow-up",IF($N81="Overdue","Human follow-up",IF($N81="Due Soon","Review soon","OK"))))))))))),"Check inputs"))</f>
        <v/>
      </c>
    </row>
    <row r="82" ht="31" customHeight="1">
      <c r="A82" s="13" t="n"/>
      <c r="B82" s="13" t="n"/>
      <c r="C82" s="13" t="n"/>
      <c r="D82" s="13" t="n"/>
      <c r="E82" s="13" t="n"/>
      <c r="F82" s="14" t="n"/>
      <c r="G82" s="24" t="n"/>
      <c r="H82" s="24" t="n"/>
      <c r="I82" s="24" t="n"/>
      <c r="J82" s="14" t="n"/>
      <c r="K82" s="13" t="n"/>
      <c r="L82" s="13" t="n"/>
      <c r="M82" s="18">
        <f>IF($A82="","",IFERROR(IF(OR($F82="No",$J82="Not Applicable"),"",IF($G82="","",IF($I82&lt;&gt;"",MAX(0,$I82-$G82),MAX(0,TODAY()-$G82)))),""))</f>
        <v/>
      </c>
      <c r="N82" s="19">
        <f>IF($A82="","",IFERROR(IF($F82="No","Not Required",IF($J82="Not Applicable","Not Applicable",IF($I82&lt;&gt;"",IF($H82="","Received",IF($I82&lt;=$H82,"Received On Time","Received Late")),IF($H82="","No Due Date",IF(TODAY()&gt;$H82,"Overdue",IF(TODAY()+Assumptions!$B$5&gt;=$H82,"Due Soon","Open")))))),"Check Inputs"))</f>
        <v/>
      </c>
      <c r="O82" s="19">
        <f>IF($A82="","",IFERROR(IF($F82="","Set required flag",IF($J82="","Set review status",IF(AND(OR($H82&lt;&gt;"",$I82&lt;&gt;""),$G82=""),"Add requested date",IF(AND($G82&lt;&gt;"",$H82&lt;&gt;"",$H82&lt;$G82),"Check dates",IF(AND($G82&lt;&gt;"",$I82&lt;&gt;"",$I82&lt;$G82),"Check dates",IF(AND($F82="Yes",$H82=""),"Set due date",IF(AND(OR($J82="Received",$J82="Reviewed"),$I82=""),"Add received date",IF(AND($I82&lt;&gt;"",NOT(OR($J82="Received",$J82="Reviewed",$J82="Needs Follow-Up"))),"Align status/date",IF($J82="Needs Follow-Up","Human follow-up",IF($N82="Overdue","Human follow-up",IF($N82="Due Soon","Review soon","OK"))))))))))),"Check inputs"))</f>
        <v/>
      </c>
    </row>
    <row r="83" ht="31" customHeight="1">
      <c r="A83" s="13" t="n"/>
      <c r="B83" s="13" t="n"/>
      <c r="C83" s="13" t="n"/>
      <c r="D83" s="13" t="n"/>
      <c r="E83" s="13" t="n"/>
      <c r="F83" s="14" t="n"/>
      <c r="G83" s="24" t="n"/>
      <c r="H83" s="24" t="n"/>
      <c r="I83" s="24" t="n"/>
      <c r="J83" s="14" t="n"/>
      <c r="K83" s="13" t="n"/>
      <c r="L83" s="13" t="n"/>
      <c r="M83" s="16">
        <f>IF($A83="","",IFERROR(IF(OR($F83="No",$J83="Not Applicable"),"",IF($G83="","",IF($I83&lt;&gt;"",MAX(0,$I83-$G83),MAX(0,TODAY()-$G83)))),""))</f>
        <v/>
      </c>
      <c r="N83" s="17">
        <f>IF($A83="","",IFERROR(IF($F83="No","Not Required",IF($J83="Not Applicable","Not Applicable",IF($I83&lt;&gt;"",IF($H83="","Received",IF($I83&lt;=$H83,"Received On Time","Received Late")),IF($H83="","No Due Date",IF(TODAY()&gt;$H83,"Overdue",IF(TODAY()+Assumptions!$B$5&gt;=$H83,"Due Soon","Open")))))),"Check Inputs"))</f>
        <v/>
      </c>
      <c r="O83" s="17">
        <f>IF($A83="","",IFERROR(IF($F83="","Set required flag",IF($J83="","Set review status",IF(AND(OR($H83&lt;&gt;"",$I83&lt;&gt;""),$G83=""),"Add requested date",IF(AND($G83&lt;&gt;"",$H83&lt;&gt;"",$H83&lt;$G83),"Check dates",IF(AND($G83&lt;&gt;"",$I83&lt;&gt;"",$I83&lt;$G83),"Check dates",IF(AND($F83="Yes",$H83=""),"Set due date",IF(AND(OR($J83="Received",$J83="Reviewed"),$I83=""),"Add received date",IF(AND($I83&lt;&gt;"",NOT(OR($J83="Received",$J83="Reviewed",$J83="Needs Follow-Up"))),"Align status/date",IF($J83="Needs Follow-Up","Human follow-up",IF($N83="Overdue","Human follow-up",IF($N83="Due Soon","Review soon","OK"))))))))))),"Check inputs"))</f>
        <v/>
      </c>
    </row>
    <row r="84" ht="31" customHeight="1">
      <c r="A84" s="13" t="n"/>
      <c r="B84" s="13" t="n"/>
      <c r="C84" s="13" t="n"/>
      <c r="D84" s="13" t="n"/>
      <c r="E84" s="13" t="n"/>
      <c r="F84" s="14" t="n"/>
      <c r="G84" s="24" t="n"/>
      <c r="H84" s="24" t="n"/>
      <c r="I84" s="24" t="n"/>
      <c r="J84" s="14" t="n"/>
      <c r="K84" s="13" t="n"/>
      <c r="L84" s="13" t="n"/>
      <c r="M84" s="18">
        <f>IF($A84="","",IFERROR(IF(OR($F84="No",$J84="Not Applicable"),"",IF($G84="","",IF($I84&lt;&gt;"",MAX(0,$I84-$G84),MAX(0,TODAY()-$G84)))),""))</f>
        <v/>
      </c>
      <c r="N84" s="19">
        <f>IF($A84="","",IFERROR(IF($F84="No","Not Required",IF($J84="Not Applicable","Not Applicable",IF($I84&lt;&gt;"",IF($H84="","Received",IF($I84&lt;=$H84,"Received On Time","Received Late")),IF($H84="","No Due Date",IF(TODAY()&gt;$H84,"Overdue",IF(TODAY()+Assumptions!$B$5&gt;=$H84,"Due Soon","Open")))))),"Check Inputs"))</f>
        <v/>
      </c>
      <c r="O84" s="19">
        <f>IF($A84="","",IFERROR(IF($F84="","Set required flag",IF($J84="","Set review status",IF(AND(OR($H84&lt;&gt;"",$I84&lt;&gt;""),$G84=""),"Add requested date",IF(AND($G84&lt;&gt;"",$H84&lt;&gt;"",$H84&lt;$G84),"Check dates",IF(AND($G84&lt;&gt;"",$I84&lt;&gt;"",$I84&lt;$G84),"Check dates",IF(AND($F84="Yes",$H84=""),"Set due date",IF(AND(OR($J84="Received",$J84="Reviewed"),$I84=""),"Add received date",IF(AND($I84&lt;&gt;"",NOT(OR($J84="Received",$J84="Reviewed",$J84="Needs Follow-Up"))),"Align status/date",IF($J84="Needs Follow-Up","Human follow-up",IF($N84="Overdue","Human follow-up",IF($N84="Due Soon","Review soon","OK"))))))))))),"Check inputs"))</f>
        <v/>
      </c>
    </row>
    <row r="85" ht="31" customHeight="1">
      <c r="A85" s="13" t="n"/>
      <c r="B85" s="13" t="n"/>
      <c r="C85" s="13" t="n"/>
      <c r="D85" s="13" t="n"/>
      <c r="E85" s="13" t="n"/>
      <c r="F85" s="14" t="n"/>
      <c r="G85" s="24" t="n"/>
      <c r="H85" s="24" t="n"/>
      <c r="I85" s="24" t="n"/>
      <c r="J85" s="14" t="n"/>
      <c r="K85" s="13" t="n"/>
      <c r="L85" s="13" t="n"/>
      <c r="M85" s="16">
        <f>IF($A85="","",IFERROR(IF(OR($F85="No",$J85="Not Applicable"),"",IF($G85="","",IF($I85&lt;&gt;"",MAX(0,$I85-$G85),MAX(0,TODAY()-$G85)))),""))</f>
        <v/>
      </c>
      <c r="N85" s="17">
        <f>IF($A85="","",IFERROR(IF($F85="No","Not Required",IF($J85="Not Applicable","Not Applicable",IF($I85&lt;&gt;"",IF($H85="","Received",IF($I85&lt;=$H85,"Received On Time","Received Late")),IF($H85="","No Due Date",IF(TODAY()&gt;$H85,"Overdue",IF(TODAY()+Assumptions!$B$5&gt;=$H85,"Due Soon","Open")))))),"Check Inputs"))</f>
        <v/>
      </c>
      <c r="O85" s="17">
        <f>IF($A85="","",IFERROR(IF($F85="","Set required flag",IF($J85="","Set review status",IF(AND(OR($H85&lt;&gt;"",$I85&lt;&gt;""),$G85=""),"Add requested date",IF(AND($G85&lt;&gt;"",$H85&lt;&gt;"",$H85&lt;$G85),"Check dates",IF(AND($G85&lt;&gt;"",$I85&lt;&gt;"",$I85&lt;$G85),"Check dates",IF(AND($F85="Yes",$H85=""),"Set due date",IF(AND(OR($J85="Received",$J85="Reviewed"),$I85=""),"Add received date",IF(AND($I85&lt;&gt;"",NOT(OR($J85="Received",$J85="Reviewed",$J85="Needs Follow-Up"))),"Align status/date",IF($J85="Needs Follow-Up","Human follow-up",IF($N85="Overdue","Human follow-up",IF($N85="Due Soon","Review soon","OK"))))))))))),"Check inputs"))</f>
        <v/>
      </c>
    </row>
    <row r="86" ht="31" customHeight="1">
      <c r="A86" s="13" t="n"/>
      <c r="B86" s="13" t="n"/>
      <c r="C86" s="13" t="n"/>
      <c r="D86" s="13" t="n"/>
      <c r="E86" s="13" t="n"/>
      <c r="F86" s="14" t="n"/>
      <c r="G86" s="24" t="n"/>
      <c r="H86" s="24" t="n"/>
      <c r="I86" s="24" t="n"/>
      <c r="J86" s="14" t="n"/>
      <c r="K86" s="13" t="n"/>
      <c r="L86" s="13" t="n"/>
      <c r="M86" s="18">
        <f>IF($A86="","",IFERROR(IF(OR($F86="No",$J86="Not Applicable"),"",IF($G86="","",IF($I86&lt;&gt;"",MAX(0,$I86-$G86),MAX(0,TODAY()-$G86)))),""))</f>
        <v/>
      </c>
      <c r="N86" s="19">
        <f>IF($A86="","",IFERROR(IF($F86="No","Not Required",IF($J86="Not Applicable","Not Applicable",IF($I86&lt;&gt;"",IF($H86="","Received",IF($I86&lt;=$H86,"Received On Time","Received Late")),IF($H86="","No Due Date",IF(TODAY()&gt;$H86,"Overdue",IF(TODAY()+Assumptions!$B$5&gt;=$H86,"Due Soon","Open")))))),"Check Inputs"))</f>
        <v/>
      </c>
      <c r="O86" s="19">
        <f>IF($A86="","",IFERROR(IF($F86="","Set required flag",IF($J86="","Set review status",IF(AND(OR($H86&lt;&gt;"",$I86&lt;&gt;""),$G86=""),"Add requested date",IF(AND($G86&lt;&gt;"",$H86&lt;&gt;"",$H86&lt;$G86),"Check dates",IF(AND($G86&lt;&gt;"",$I86&lt;&gt;"",$I86&lt;$G86),"Check dates",IF(AND($F86="Yes",$H86=""),"Set due date",IF(AND(OR($J86="Received",$J86="Reviewed"),$I86=""),"Add received date",IF(AND($I86&lt;&gt;"",NOT(OR($J86="Received",$J86="Reviewed",$J86="Needs Follow-Up"))),"Align status/date",IF($J86="Needs Follow-Up","Human follow-up",IF($N86="Overdue","Human follow-up",IF($N86="Due Soon","Review soon","OK"))))))))))),"Check inputs"))</f>
        <v/>
      </c>
    </row>
    <row r="87" ht="31" customHeight="1">
      <c r="A87" s="13" t="n"/>
      <c r="B87" s="13" t="n"/>
      <c r="C87" s="13" t="n"/>
      <c r="D87" s="13" t="n"/>
      <c r="E87" s="13" t="n"/>
      <c r="F87" s="14" t="n"/>
      <c r="G87" s="24" t="n"/>
      <c r="H87" s="24" t="n"/>
      <c r="I87" s="24" t="n"/>
      <c r="J87" s="14" t="n"/>
      <c r="K87" s="13" t="n"/>
      <c r="L87" s="13" t="n"/>
      <c r="M87" s="16">
        <f>IF($A87="","",IFERROR(IF(OR($F87="No",$J87="Not Applicable"),"",IF($G87="","",IF($I87&lt;&gt;"",MAX(0,$I87-$G87),MAX(0,TODAY()-$G87)))),""))</f>
        <v/>
      </c>
      <c r="N87" s="17">
        <f>IF($A87="","",IFERROR(IF($F87="No","Not Required",IF($J87="Not Applicable","Not Applicable",IF($I87&lt;&gt;"",IF($H87="","Received",IF($I87&lt;=$H87,"Received On Time","Received Late")),IF($H87="","No Due Date",IF(TODAY()&gt;$H87,"Overdue",IF(TODAY()+Assumptions!$B$5&gt;=$H87,"Due Soon","Open")))))),"Check Inputs"))</f>
        <v/>
      </c>
      <c r="O87" s="17">
        <f>IF($A87="","",IFERROR(IF($F87="","Set required flag",IF($J87="","Set review status",IF(AND(OR($H87&lt;&gt;"",$I87&lt;&gt;""),$G87=""),"Add requested date",IF(AND($G87&lt;&gt;"",$H87&lt;&gt;"",$H87&lt;$G87),"Check dates",IF(AND($G87&lt;&gt;"",$I87&lt;&gt;"",$I87&lt;$G87),"Check dates",IF(AND($F87="Yes",$H87=""),"Set due date",IF(AND(OR($J87="Received",$J87="Reviewed"),$I87=""),"Add received date",IF(AND($I87&lt;&gt;"",NOT(OR($J87="Received",$J87="Reviewed",$J87="Needs Follow-Up"))),"Align status/date",IF($J87="Needs Follow-Up","Human follow-up",IF($N87="Overdue","Human follow-up",IF($N87="Due Soon","Review soon","OK"))))))))))),"Check inputs"))</f>
        <v/>
      </c>
    </row>
    <row r="88" ht="31" customHeight="1">
      <c r="A88" s="13" t="n"/>
      <c r="B88" s="13" t="n"/>
      <c r="C88" s="13" t="n"/>
      <c r="D88" s="13" t="n"/>
      <c r="E88" s="13" t="n"/>
      <c r="F88" s="14" t="n"/>
      <c r="G88" s="24" t="n"/>
      <c r="H88" s="24" t="n"/>
      <c r="I88" s="24" t="n"/>
      <c r="J88" s="14" t="n"/>
      <c r="K88" s="13" t="n"/>
      <c r="L88" s="13" t="n"/>
      <c r="M88" s="18">
        <f>IF($A88="","",IFERROR(IF(OR($F88="No",$J88="Not Applicable"),"",IF($G88="","",IF($I88&lt;&gt;"",MAX(0,$I88-$G88),MAX(0,TODAY()-$G88)))),""))</f>
        <v/>
      </c>
      <c r="N88" s="19">
        <f>IF($A88="","",IFERROR(IF($F88="No","Not Required",IF($J88="Not Applicable","Not Applicable",IF($I88&lt;&gt;"",IF($H88="","Received",IF($I88&lt;=$H88,"Received On Time","Received Late")),IF($H88="","No Due Date",IF(TODAY()&gt;$H88,"Overdue",IF(TODAY()+Assumptions!$B$5&gt;=$H88,"Due Soon","Open")))))),"Check Inputs"))</f>
        <v/>
      </c>
      <c r="O88" s="19">
        <f>IF($A88="","",IFERROR(IF($F88="","Set required flag",IF($J88="","Set review status",IF(AND(OR($H88&lt;&gt;"",$I88&lt;&gt;""),$G88=""),"Add requested date",IF(AND($G88&lt;&gt;"",$H88&lt;&gt;"",$H88&lt;$G88),"Check dates",IF(AND($G88&lt;&gt;"",$I88&lt;&gt;"",$I88&lt;$G88),"Check dates",IF(AND($F88="Yes",$H88=""),"Set due date",IF(AND(OR($J88="Received",$J88="Reviewed"),$I88=""),"Add received date",IF(AND($I88&lt;&gt;"",NOT(OR($J88="Received",$J88="Reviewed",$J88="Needs Follow-Up"))),"Align status/date",IF($J88="Needs Follow-Up","Human follow-up",IF($N88="Overdue","Human follow-up",IF($N88="Due Soon","Review soon","OK"))))))))))),"Check inputs"))</f>
        <v/>
      </c>
    </row>
    <row r="89" ht="31" customHeight="1">
      <c r="A89" s="13" t="n"/>
      <c r="B89" s="13" t="n"/>
      <c r="C89" s="13" t="n"/>
      <c r="D89" s="13" t="n"/>
      <c r="E89" s="13" t="n"/>
      <c r="F89" s="14" t="n"/>
      <c r="G89" s="24" t="n"/>
      <c r="H89" s="24" t="n"/>
      <c r="I89" s="24" t="n"/>
      <c r="J89" s="14" t="n"/>
      <c r="K89" s="13" t="n"/>
      <c r="L89" s="13" t="n"/>
      <c r="M89" s="16">
        <f>IF($A89="","",IFERROR(IF(OR($F89="No",$J89="Not Applicable"),"",IF($G89="","",IF($I89&lt;&gt;"",MAX(0,$I89-$G89),MAX(0,TODAY()-$G89)))),""))</f>
        <v/>
      </c>
      <c r="N89" s="17">
        <f>IF($A89="","",IFERROR(IF($F89="No","Not Required",IF($J89="Not Applicable","Not Applicable",IF($I89&lt;&gt;"",IF($H89="","Received",IF($I89&lt;=$H89,"Received On Time","Received Late")),IF($H89="","No Due Date",IF(TODAY()&gt;$H89,"Overdue",IF(TODAY()+Assumptions!$B$5&gt;=$H89,"Due Soon","Open")))))),"Check Inputs"))</f>
        <v/>
      </c>
      <c r="O89" s="17">
        <f>IF($A89="","",IFERROR(IF($F89="","Set required flag",IF($J89="","Set review status",IF(AND(OR($H89&lt;&gt;"",$I89&lt;&gt;""),$G89=""),"Add requested date",IF(AND($G89&lt;&gt;"",$H89&lt;&gt;"",$H89&lt;$G89),"Check dates",IF(AND($G89&lt;&gt;"",$I89&lt;&gt;"",$I89&lt;$G89),"Check dates",IF(AND($F89="Yes",$H89=""),"Set due date",IF(AND(OR($J89="Received",$J89="Reviewed"),$I89=""),"Add received date",IF(AND($I89&lt;&gt;"",NOT(OR($J89="Received",$J89="Reviewed",$J89="Needs Follow-Up"))),"Align status/date",IF($J89="Needs Follow-Up","Human follow-up",IF($N89="Overdue","Human follow-up",IF($N89="Due Soon","Review soon","OK"))))))))))),"Check inputs"))</f>
        <v/>
      </c>
    </row>
    <row r="90" ht="31" customHeight="1">
      <c r="A90" s="13" t="n"/>
      <c r="B90" s="13" t="n"/>
      <c r="C90" s="13" t="n"/>
      <c r="D90" s="13" t="n"/>
      <c r="E90" s="13" t="n"/>
      <c r="F90" s="14" t="n"/>
      <c r="G90" s="24" t="n"/>
      <c r="H90" s="24" t="n"/>
      <c r="I90" s="24" t="n"/>
      <c r="J90" s="14" t="n"/>
      <c r="K90" s="13" t="n"/>
      <c r="L90" s="13" t="n"/>
      <c r="M90" s="18">
        <f>IF($A90="","",IFERROR(IF(OR($F90="No",$J90="Not Applicable"),"",IF($G90="","",IF($I90&lt;&gt;"",MAX(0,$I90-$G90),MAX(0,TODAY()-$G90)))),""))</f>
        <v/>
      </c>
      <c r="N90" s="19">
        <f>IF($A90="","",IFERROR(IF($F90="No","Not Required",IF($J90="Not Applicable","Not Applicable",IF($I90&lt;&gt;"",IF($H90="","Received",IF($I90&lt;=$H90,"Received On Time","Received Late")),IF($H90="","No Due Date",IF(TODAY()&gt;$H90,"Overdue",IF(TODAY()+Assumptions!$B$5&gt;=$H90,"Due Soon","Open")))))),"Check Inputs"))</f>
        <v/>
      </c>
      <c r="O90" s="19">
        <f>IF($A90="","",IFERROR(IF($F90="","Set required flag",IF($J90="","Set review status",IF(AND(OR($H90&lt;&gt;"",$I90&lt;&gt;""),$G90=""),"Add requested date",IF(AND($G90&lt;&gt;"",$H90&lt;&gt;"",$H90&lt;$G90),"Check dates",IF(AND($G90&lt;&gt;"",$I90&lt;&gt;"",$I90&lt;$G90),"Check dates",IF(AND($F90="Yes",$H90=""),"Set due date",IF(AND(OR($J90="Received",$J90="Reviewed"),$I90=""),"Add received date",IF(AND($I90&lt;&gt;"",NOT(OR($J90="Received",$J90="Reviewed",$J90="Needs Follow-Up"))),"Align status/date",IF($J90="Needs Follow-Up","Human follow-up",IF($N90="Overdue","Human follow-up",IF($N90="Due Soon","Review soon","OK"))))))))))),"Check inputs"))</f>
        <v/>
      </c>
    </row>
    <row r="91" ht="31" customHeight="1">
      <c r="A91" s="13" t="n"/>
      <c r="B91" s="13" t="n"/>
      <c r="C91" s="13" t="n"/>
      <c r="D91" s="13" t="n"/>
      <c r="E91" s="13" t="n"/>
      <c r="F91" s="14" t="n"/>
      <c r="G91" s="24" t="n"/>
      <c r="H91" s="24" t="n"/>
      <c r="I91" s="24" t="n"/>
      <c r="J91" s="14" t="n"/>
      <c r="K91" s="13" t="n"/>
      <c r="L91" s="13" t="n"/>
      <c r="M91" s="16">
        <f>IF($A91="","",IFERROR(IF(OR($F91="No",$J91="Not Applicable"),"",IF($G91="","",IF($I91&lt;&gt;"",MAX(0,$I91-$G91),MAX(0,TODAY()-$G91)))),""))</f>
        <v/>
      </c>
      <c r="N91" s="17">
        <f>IF($A91="","",IFERROR(IF($F91="No","Not Required",IF($J91="Not Applicable","Not Applicable",IF($I91&lt;&gt;"",IF($H91="","Received",IF($I91&lt;=$H91,"Received On Time","Received Late")),IF($H91="","No Due Date",IF(TODAY()&gt;$H91,"Overdue",IF(TODAY()+Assumptions!$B$5&gt;=$H91,"Due Soon","Open")))))),"Check Inputs"))</f>
        <v/>
      </c>
      <c r="O91" s="17">
        <f>IF($A91="","",IFERROR(IF($F91="","Set required flag",IF($J91="","Set review status",IF(AND(OR($H91&lt;&gt;"",$I91&lt;&gt;""),$G91=""),"Add requested date",IF(AND($G91&lt;&gt;"",$H91&lt;&gt;"",$H91&lt;$G91),"Check dates",IF(AND($G91&lt;&gt;"",$I91&lt;&gt;"",$I91&lt;$G91),"Check dates",IF(AND($F91="Yes",$H91=""),"Set due date",IF(AND(OR($J91="Received",$J91="Reviewed"),$I91=""),"Add received date",IF(AND($I91&lt;&gt;"",NOT(OR($J91="Received",$J91="Reviewed",$J91="Needs Follow-Up"))),"Align status/date",IF($J91="Needs Follow-Up","Human follow-up",IF($N91="Overdue","Human follow-up",IF($N91="Due Soon","Review soon","OK"))))))))))),"Check inputs"))</f>
        <v/>
      </c>
    </row>
    <row r="92" ht="31" customHeight="1">
      <c r="A92" s="13" t="n"/>
      <c r="B92" s="13" t="n"/>
      <c r="C92" s="13" t="n"/>
      <c r="D92" s="13" t="n"/>
      <c r="E92" s="13" t="n"/>
      <c r="F92" s="14" t="n"/>
      <c r="G92" s="24" t="n"/>
      <c r="H92" s="24" t="n"/>
      <c r="I92" s="24" t="n"/>
      <c r="J92" s="14" t="n"/>
      <c r="K92" s="13" t="n"/>
      <c r="L92" s="13" t="n"/>
      <c r="M92" s="18">
        <f>IF($A92="","",IFERROR(IF(OR($F92="No",$J92="Not Applicable"),"",IF($G92="","",IF($I92&lt;&gt;"",MAX(0,$I92-$G92),MAX(0,TODAY()-$G92)))),""))</f>
        <v/>
      </c>
      <c r="N92" s="19">
        <f>IF($A92="","",IFERROR(IF($F92="No","Not Required",IF($J92="Not Applicable","Not Applicable",IF($I92&lt;&gt;"",IF($H92="","Received",IF($I92&lt;=$H92,"Received On Time","Received Late")),IF($H92="","No Due Date",IF(TODAY()&gt;$H92,"Overdue",IF(TODAY()+Assumptions!$B$5&gt;=$H92,"Due Soon","Open")))))),"Check Inputs"))</f>
        <v/>
      </c>
      <c r="O92" s="19">
        <f>IF($A92="","",IFERROR(IF($F92="","Set required flag",IF($J92="","Set review status",IF(AND(OR($H92&lt;&gt;"",$I92&lt;&gt;""),$G92=""),"Add requested date",IF(AND($G92&lt;&gt;"",$H92&lt;&gt;"",$H92&lt;$G92),"Check dates",IF(AND($G92&lt;&gt;"",$I92&lt;&gt;"",$I92&lt;$G92),"Check dates",IF(AND($F92="Yes",$H92=""),"Set due date",IF(AND(OR($J92="Received",$J92="Reviewed"),$I92=""),"Add received date",IF(AND($I92&lt;&gt;"",NOT(OR($J92="Received",$J92="Reviewed",$J92="Needs Follow-Up"))),"Align status/date",IF($J92="Needs Follow-Up","Human follow-up",IF($N92="Overdue","Human follow-up",IF($N92="Due Soon","Review soon","OK"))))))))))),"Check inputs"))</f>
        <v/>
      </c>
    </row>
    <row r="93" ht="31" customHeight="1">
      <c r="A93" s="13" t="n"/>
      <c r="B93" s="13" t="n"/>
      <c r="C93" s="13" t="n"/>
      <c r="D93" s="13" t="n"/>
      <c r="E93" s="13" t="n"/>
      <c r="F93" s="14" t="n"/>
      <c r="G93" s="24" t="n"/>
      <c r="H93" s="24" t="n"/>
      <c r="I93" s="24" t="n"/>
      <c r="J93" s="14" t="n"/>
      <c r="K93" s="13" t="n"/>
      <c r="L93" s="13" t="n"/>
      <c r="M93" s="16">
        <f>IF($A93="","",IFERROR(IF(OR($F93="No",$J93="Not Applicable"),"",IF($G93="","",IF($I93&lt;&gt;"",MAX(0,$I93-$G93),MAX(0,TODAY()-$G93)))),""))</f>
        <v/>
      </c>
      <c r="N93" s="17">
        <f>IF($A93="","",IFERROR(IF($F93="No","Not Required",IF($J93="Not Applicable","Not Applicable",IF($I93&lt;&gt;"",IF($H93="","Received",IF($I93&lt;=$H93,"Received On Time","Received Late")),IF($H93="","No Due Date",IF(TODAY()&gt;$H93,"Overdue",IF(TODAY()+Assumptions!$B$5&gt;=$H93,"Due Soon","Open")))))),"Check Inputs"))</f>
        <v/>
      </c>
      <c r="O93" s="17">
        <f>IF($A93="","",IFERROR(IF($F93="","Set required flag",IF($J93="","Set review status",IF(AND(OR($H93&lt;&gt;"",$I93&lt;&gt;""),$G93=""),"Add requested date",IF(AND($G93&lt;&gt;"",$H93&lt;&gt;"",$H93&lt;$G93),"Check dates",IF(AND($G93&lt;&gt;"",$I93&lt;&gt;"",$I93&lt;$G93),"Check dates",IF(AND($F93="Yes",$H93=""),"Set due date",IF(AND(OR($J93="Received",$J93="Reviewed"),$I93=""),"Add received date",IF(AND($I93&lt;&gt;"",NOT(OR($J93="Received",$J93="Reviewed",$J93="Needs Follow-Up"))),"Align status/date",IF($J93="Needs Follow-Up","Human follow-up",IF($N93="Overdue","Human follow-up",IF($N93="Due Soon","Review soon","OK"))))))))))),"Check inputs"))</f>
        <v/>
      </c>
    </row>
    <row r="94" ht="31" customHeight="1">
      <c r="A94" s="13" t="n"/>
      <c r="B94" s="13" t="n"/>
      <c r="C94" s="13" t="n"/>
      <c r="D94" s="13" t="n"/>
      <c r="E94" s="13" t="n"/>
      <c r="F94" s="14" t="n"/>
      <c r="G94" s="24" t="n"/>
      <c r="H94" s="24" t="n"/>
      <c r="I94" s="24" t="n"/>
      <c r="J94" s="14" t="n"/>
      <c r="K94" s="13" t="n"/>
      <c r="L94" s="13" t="n"/>
      <c r="M94" s="18">
        <f>IF($A94="","",IFERROR(IF(OR($F94="No",$J94="Not Applicable"),"",IF($G94="","",IF($I94&lt;&gt;"",MAX(0,$I94-$G94),MAX(0,TODAY()-$G94)))),""))</f>
        <v/>
      </c>
      <c r="N94" s="19">
        <f>IF($A94="","",IFERROR(IF($F94="No","Not Required",IF($J94="Not Applicable","Not Applicable",IF($I94&lt;&gt;"",IF($H94="","Received",IF($I94&lt;=$H94,"Received On Time","Received Late")),IF($H94="","No Due Date",IF(TODAY()&gt;$H94,"Overdue",IF(TODAY()+Assumptions!$B$5&gt;=$H94,"Due Soon","Open")))))),"Check Inputs"))</f>
        <v/>
      </c>
      <c r="O94" s="19">
        <f>IF($A94="","",IFERROR(IF($F94="","Set required flag",IF($J94="","Set review status",IF(AND(OR($H94&lt;&gt;"",$I94&lt;&gt;""),$G94=""),"Add requested date",IF(AND($G94&lt;&gt;"",$H94&lt;&gt;"",$H94&lt;$G94),"Check dates",IF(AND($G94&lt;&gt;"",$I94&lt;&gt;"",$I94&lt;$G94),"Check dates",IF(AND($F94="Yes",$H94=""),"Set due date",IF(AND(OR($J94="Received",$J94="Reviewed"),$I94=""),"Add received date",IF(AND($I94&lt;&gt;"",NOT(OR($J94="Received",$J94="Reviewed",$J94="Needs Follow-Up"))),"Align status/date",IF($J94="Needs Follow-Up","Human follow-up",IF($N94="Overdue","Human follow-up",IF($N94="Due Soon","Review soon","OK"))))))))))),"Check inputs"))</f>
        <v/>
      </c>
    </row>
    <row r="95" ht="31" customHeight="1">
      <c r="A95" s="13" t="n"/>
      <c r="B95" s="13" t="n"/>
      <c r="C95" s="13" t="n"/>
      <c r="D95" s="13" t="n"/>
      <c r="E95" s="13" t="n"/>
      <c r="F95" s="14" t="n"/>
      <c r="G95" s="24" t="n"/>
      <c r="H95" s="24" t="n"/>
      <c r="I95" s="24" t="n"/>
      <c r="J95" s="14" t="n"/>
      <c r="K95" s="13" t="n"/>
      <c r="L95" s="13" t="n"/>
      <c r="M95" s="16">
        <f>IF($A95="","",IFERROR(IF(OR($F95="No",$J95="Not Applicable"),"",IF($G95="","",IF($I95&lt;&gt;"",MAX(0,$I95-$G95),MAX(0,TODAY()-$G95)))),""))</f>
        <v/>
      </c>
      <c r="N95" s="17">
        <f>IF($A95="","",IFERROR(IF($F95="No","Not Required",IF($J95="Not Applicable","Not Applicable",IF($I95&lt;&gt;"",IF($H95="","Received",IF($I95&lt;=$H95,"Received On Time","Received Late")),IF($H95="","No Due Date",IF(TODAY()&gt;$H95,"Overdue",IF(TODAY()+Assumptions!$B$5&gt;=$H95,"Due Soon","Open")))))),"Check Inputs"))</f>
        <v/>
      </c>
      <c r="O95" s="17">
        <f>IF($A95="","",IFERROR(IF($F95="","Set required flag",IF($J95="","Set review status",IF(AND(OR($H95&lt;&gt;"",$I95&lt;&gt;""),$G95=""),"Add requested date",IF(AND($G95&lt;&gt;"",$H95&lt;&gt;"",$H95&lt;$G95),"Check dates",IF(AND($G95&lt;&gt;"",$I95&lt;&gt;"",$I95&lt;$G95),"Check dates",IF(AND($F95="Yes",$H95=""),"Set due date",IF(AND(OR($J95="Received",$J95="Reviewed"),$I95=""),"Add received date",IF(AND($I95&lt;&gt;"",NOT(OR($J95="Received",$J95="Reviewed",$J95="Needs Follow-Up"))),"Align status/date",IF($J95="Needs Follow-Up","Human follow-up",IF($N95="Overdue","Human follow-up",IF($N95="Due Soon","Review soon","OK"))))))))))),"Check inputs"))</f>
        <v/>
      </c>
    </row>
    <row r="96" ht="31" customHeight="1">
      <c r="A96" s="13" t="n"/>
      <c r="B96" s="13" t="n"/>
      <c r="C96" s="13" t="n"/>
      <c r="D96" s="13" t="n"/>
      <c r="E96" s="13" t="n"/>
      <c r="F96" s="14" t="n"/>
      <c r="G96" s="24" t="n"/>
      <c r="H96" s="24" t="n"/>
      <c r="I96" s="24" t="n"/>
      <c r="J96" s="14" t="n"/>
      <c r="K96" s="13" t="n"/>
      <c r="L96" s="13" t="n"/>
      <c r="M96" s="18">
        <f>IF($A96="","",IFERROR(IF(OR($F96="No",$J96="Not Applicable"),"",IF($G96="","",IF($I96&lt;&gt;"",MAX(0,$I96-$G96),MAX(0,TODAY()-$G96)))),""))</f>
        <v/>
      </c>
      <c r="N96" s="19">
        <f>IF($A96="","",IFERROR(IF($F96="No","Not Required",IF($J96="Not Applicable","Not Applicable",IF($I96&lt;&gt;"",IF($H96="","Received",IF($I96&lt;=$H96,"Received On Time","Received Late")),IF($H96="","No Due Date",IF(TODAY()&gt;$H96,"Overdue",IF(TODAY()+Assumptions!$B$5&gt;=$H96,"Due Soon","Open")))))),"Check Inputs"))</f>
        <v/>
      </c>
      <c r="O96" s="19">
        <f>IF($A96="","",IFERROR(IF($F96="","Set required flag",IF($J96="","Set review status",IF(AND(OR($H96&lt;&gt;"",$I96&lt;&gt;""),$G96=""),"Add requested date",IF(AND($G96&lt;&gt;"",$H96&lt;&gt;"",$H96&lt;$G96),"Check dates",IF(AND($G96&lt;&gt;"",$I96&lt;&gt;"",$I96&lt;$G96),"Check dates",IF(AND($F96="Yes",$H96=""),"Set due date",IF(AND(OR($J96="Received",$J96="Reviewed"),$I96=""),"Add received date",IF(AND($I96&lt;&gt;"",NOT(OR($J96="Received",$J96="Reviewed",$J96="Needs Follow-Up"))),"Align status/date",IF($J96="Needs Follow-Up","Human follow-up",IF($N96="Overdue","Human follow-up",IF($N96="Due Soon","Review soon","OK"))))))))))),"Check inputs"))</f>
        <v/>
      </c>
    </row>
    <row r="97" ht="31" customHeight="1">
      <c r="A97" s="13" t="n"/>
      <c r="B97" s="13" t="n"/>
      <c r="C97" s="13" t="n"/>
      <c r="D97" s="13" t="n"/>
      <c r="E97" s="13" t="n"/>
      <c r="F97" s="14" t="n"/>
      <c r="G97" s="24" t="n"/>
      <c r="H97" s="24" t="n"/>
      <c r="I97" s="24" t="n"/>
      <c r="J97" s="14" t="n"/>
      <c r="K97" s="13" t="n"/>
      <c r="L97" s="13" t="n"/>
      <c r="M97" s="16">
        <f>IF($A97="","",IFERROR(IF(OR($F97="No",$J97="Not Applicable"),"",IF($G97="","",IF($I97&lt;&gt;"",MAX(0,$I97-$G97),MAX(0,TODAY()-$G97)))),""))</f>
        <v/>
      </c>
      <c r="N97" s="17">
        <f>IF($A97="","",IFERROR(IF($F97="No","Not Required",IF($J97="Not Applicable","Not Applicable",IF($I97&lt;&gt;"",IF($H97="","Received",IF($I97&lt;=$H97,"Received On Time","Received Late")),IF($H97="","No Due Date",IF(TODAY()&gt;$H97,"Overdue",IF(TODAY()+Assumptions!$B$5&gt;=$H97,"Due Soon","Open")))))),"Check Inputs"))</f>
        <v/>
      </c>
      <c r="O97" s="17">
        <f>IF($A97="","",IFERROR(IF($F97="","Set required flag",IF($J97="","Set review status",IF(AND(OR($H97&lt;&gt;"",$I97&lt;&gt;""),$G97=""),"Add requested date",IF(AND($G97&lt;&gt;"",$H97&lt;&gt;"",$H97&lt;$G97),"Check dates",IF(AND($G97&lt;&gt;"",$I97&lt;&gt;"",$I97&lt;$G97),"Check dates",IF(AND($F97="Yes",$H97=""),"Set due date",IF(AND(OR($J97="Received",$J97="Reviewed"),$I97=""),"Add received date",IF(AND($I97&lt;&gt;"",NOT(OR($J97="Received",$J97="Reviewed",$J97="Needs Follow-Up"))),"Align status/date",IF($J97="Needs Follow-Up","Human follow-up",IF($N97="Overdue","Human follow-up",IF($N97="Due Soon","Review soon","OK"))))))))))),"Check inputs"))</f>
        <v/>
      </c>
    </row>
    <row r="98" ht="31" customHeight="1">
      <c r="A98" s="13" t="n"/>
      <c r="B98" s="13" t="n"/>
      <c r="C98" s="13" t="n"/>
      <c r="D98" s="13" t="n"/>
      <c r="E98" s="13" t="n"/>
      <c r="F98" s="14" t="n"/>
      <c r="G98" s="24" t="n"/>
      <c r="H98" s="24" t="n"/>
      <c r="I98" s="24" t="n"/>
      <c r="J98" s="14" t="n"/>
      <c r="K98" s="13" t="n"/>
      <c r="L98" s="13" t="n"/>
      <c r="M98" s="18">
        <f>IF($A98="","",IFERROR(IF(OR($F98="No",$J98="Not Applicable"),"",IF($G98="","",IF($I98&lt;&gt;"",MAX(0,$I98-$G98),MAX(0,TODAY()-$G98)))),""))</f>
        <v/>
      </c>
      <c r="N98" s="19">
        <f>IF($A98="","",IFERROR(IF($F98="No","Not Required",IF($J98="Not Applicable","Not Applicable",IF($I98&lt;&gt;"",IF($H98="","Received",IF($I98&lt;=$H98,"Received On Time","Received Late")),IF($H98="","No Due Date",IF(TODAY()&gt;$H98,"Overdue",IF(TODAY()+Assumptions!$B$5&gt;=$H98,"Due Soon","Open")))))),"Check Inputs"))</f>
        <v/>
      </c>
      <c r="O98" s="19">
        <f>IF($A98="","",IFERROR(IF($F98="","Set required flag",IF($J98="","Set review status",IF(AND(OR($H98&lt;&gt;"",$I98&lt;&gt;""),$G98=""),"Add requested date",IF(AND($G98&lt;&gt;"",$H98&lt;&gt;"",$H98&lt;$G98),"Check dates",IF(AND($G98&lt;&gt;"",$I98&lt;&gt;"",$I98&lt;$G98),"Check dates",IF(AND($F98="Yes",$H98=""),"Set due date",IF(AND(OR($J98="Received",$J98="Reviewed"),$I98=""),"Add received date",IF(AND($I98&lt;&gt;"",NOT(OR($J98="Received",$J98="Reviewed",$J98="Needs Follow-Up"))),"Align status/date",IF($J98="Needs Follow-Up","Human follow-up",IF($N98="Overdue","Human follow-up",IF($N98="Due Soon","Review soon","OK"))))))))))),"Check inputs"))</f>
        <v/>
      </c>
    </row>
    <row r="99" ht="31" customHeight="1">
      <c r="A99" s="13" t="n"/>
      <c r="B99" s="13" t="n"/>
      <c r="C99" s="13" t="n"/>
      <c r="D99" s="13" t="n"/>
      <c r="E99" s="13" t="n"/>
      <c r="F99" s="14" t="n"/>
      <c r="G99" s="24" t="n"/>
      <c r="H99" s="24" t="n"/>
      <c r="I99" s="24" t="n"/>
      <c r="J99" s="14" t="n"/>
      <c r="K99" s="13" t="n"/>
      <c r="L99" s="13" t="n"/>
      <c r="M99" s="16">
        <f>IF($A99="","",IFERROR(IF(OR($F99="No",$J99="Not Applicable"),"",IF($G99="","",IF($I99&lt;&gt;"",MAX(0,$I99-$G99),MAX(0,TODAY()-$G99)))),""))</f>
        <v/>
      </c>
      <c r="N99" s="17">
        <f>IF($A99="","",IFERROR(IF($F99="No","Not Required",IF($J99="Not Applicable","Not Applicable",IF($I99&lt;&gt;"",IF($H99="","Received",IF($I99&lt;=$H99,"Received On Time","Received Late")),IF($H99="","No Due Date",IF(TODAY()&gt;$H99,"Overdue",IF(TODAY()+Assumptions!$B$5&gt;=$H99,"Due Soon","Open")))))),"Check Inputs"))</f>
        <v/>
      </c>
      <c r="O99" s="17">
        <f>IF($A99="","",IFERROR(IF($F99="","Set required flag",IF($J99="","Set review status",IF(AND(OR($H99&lt;&gt;"",$I99&lt;&gt;""),$G99=""),"Add requested date",IF(AND($G99&lt;&gt;"",$H99&lt;&gt;"",$H99&lt;$G99),"Check dates",IF(AND($G99&lt;&gt;"",$I99&lt;&gt;"",$I99&lt;$G99),"Check dates",IF(AND($F99="Yes",$H99=""),"Set due date",IF(AND(OR($J99="Received",$J99="Reviewed"),$I99=""),"Add received date",IF(AND($I99&lt;&gt;"",NOT(OR($J99="Received",$J99="Reviewed",$J99="Needs Follow-Up"))),"Align status/date",IF($J99="Needs Follow-Up","Human follow-up",IF($N99="Overdue","Human follow-up",IF($N99="Due Soon","Review soon","OK"))))))))))),"Check inputs"))</f>
        <v/>
      </c>
    </row>
    <row r="100" ht="31" customHeight="1">
      <c r="A100" s="13" t="n"/>
      <c r="B100" s="13" t="n"/>
      <c r="C100" s="13" t="n"/>
      <c r="D100" s="13" t="n"/>
      <c r="E100" s="13" t="n"/>
      <c r="F100" s="14" t="n"/>
      <c r="G100" s="24" t="n"/>
      <c r="H100" s="24" t="n"/>
      <c r="I100" s="24" t="n"/>
      <c r="J100" s="14" t="n"/>
      <c r="K100" s="13" t="n"/>
      <c r="L100" s="13" t="n"/>
      <c r="M100" s="18">
        <f>IF($A100="","",IFERROR(IF(OR($F100="No",$J100="Not Applicable"),"",IF($G100="","",IF($I100&lt;&gt;"",MAX(0,$I100-$G100),MAX(0,TODAY()-$G100)))),""))</f>
        <v/>
      </c>
      <c r="N100" s="19">
        <f>IF($A100="","",IFERROR(IF($F100="No","Not Required",IF($J100="Not Applicable","Not Applicable",IF($I100&lt;&gt;"",IF($H100="","Received",IF($I100&lt;=$H100,"Received On Time","Received Late")),IF($H100="","No Due Date",IF(TODAY()&gt;$H100,"Overdue",IF(TODAY()+Assumptions!$B$5&gt;=$H100,"Due Soon","Open")))))),"Check Inputs"))</f>
        <v/>
      </c>
      <c r="O100" s="19">
        <f>IF($A100="","",IFERROR(IF($F100="","Set required flag",IF($J100="","Set review status",IF(AND(OR($H100&lt;&gt;"",$I100&lt;&gt;""),$G100=""),"Add requested date",IF(AND($G100&lt;&gt;"",$H100&lt;&gt;"",$H100&lt;$G100),"Check dates",IF(AND($G100&lt;&gt;"",$I100&lt;&gt;"",$I100&lt;$G100),"Check dates",IF(AND($F100="Yes",$H100=""),"Set due date",IF(AND(OR($J100="Received",$J100="Reviewed"),$I100=""),"Add received date",IF(AND($I100&lt;&gt;"",NOT(OR($J100="Received",$J100="Reviewed",$J100="Needs Follow-Up"))),"Align status/date",IF($J100="Needs Follow-Up","Human follow-up",IF($N100="Overdue","Human follow-up",IF($N100="Due Soon","Review soon","OK"))))))))))),"Check inputs"))</f>
        <v/>
      </c>
    </row>
    <row r="101" ht="31" customHeight="1">
      <c r="A101" s="13" t="n"/>
      <c r="B101" s="13" t="n"/>
      <c r="C101" s="13" t="n"/>
      <c r="D101" s="13" t="n"/>
      <c r="E101" s="13" t="n"/>
      <c r="F101" s="14" t="n"/>
      <c r="G101" s="24" t="n"/>
      <c r="H101" s="24" t="n"/>
      <c r="I101" s="24" t="n"/>
      <c r="J101" s="14" t="n"/>
      <c r="K101" s="13" t="n"/>
      <c r="L101" s="13" t="n"/>
      <c r="M101" s="16">
        <f>IF($A101="","",IFERROR(IF(OR($F101="No",$J101="Not Applicable"),"",IF($G101="","",IF($I101&lt;&gt;"",MAX(0,$I101-$G101),MAX(0,TODAY()-$G101)))),""))</f>
        <v/>
      </c>
      <c r="N101" s="17">
        <f>IF($A101="","",IFERROR(IF($F101="No","Not Required",IF($J101="Not Applicable","Not Applicable",IF($I101&lt;&gt;"",IF($H101="","Received",IF($I101&lt;=$H101,"Received On Time","Received Late")),IF($H101="","No Due Date",IF(TODAY()&gt;$H101,"Overdue",IF(TODAY()+Assumptions!$B$5&gt;=$H101,"Due Soon","Open")))))),"Check Inputs"))</f>
        <v/>
      </c>
      <c r="O101" s="17">
        <f>IF($A101="","",IFERROR(IF($F101="","Set required flag",IF($J101="","Set review status",IF(AND(OR($H101&lt;&gt;"",$I101&lt;&gt;""),$G101=""),"Add requested date",IF(AND($G101&lt;&gt;"",$H101&lt;&gt;"",$H101&lt;$G101),"Check dates",IF(AND($G101&lt;&gt;"",$I101&lt;&gt;"",$I101&lt;$G101),"Check dates",IF(AND($F101="Yes",$H101=""),"Set due date",IF(AND(OR($J101="Received",$J101="Reviewed"),$I101=""),"Add received date",IF(AND($I101&lt;&gt;"",NOT(OR($J101="Received",$J101="Reviewed",$J101="Needs Follow-Up"))),"Align status/date",IF($J101="Needs Follow-Up","Human follow-up",IF($N101="Overdue","Human follow-up",IF($N101="Due Soon","Review soon","OK"))))))))))),"Check inputs"))</f>
        <v/>
      </c>
    </row>
    <row r="102" ht="31" customHeight="1">
      <c r="A102" s="13" t="n"/>
      <c r="B102" s="13" t="n"/>
      <c r="C102" s="13" t="n"/>
      <c r="D102" s="13" t="n"/>
      <c r="E102" s="13" t="n"/>
      <c r="F102" s="14" t="n"/>
      <c r="G102" s="24" t="n"/>
      <c r="H102" s="24" t="n"/>
      <c r="I102" s="24" t="n"/>
      <c r="J102" s="14" t="n"/>
      <c r="K102" s="13" t="n"/>
      <c r="L102" s="13" t="n"/>
      <c r="M102" s="18">
        <f>IF($A102="","",IFERROR(IF(OR($F102="No",$J102="Not Applicable"),"",IF($G102="","",IF($I102&lt;&gt;"",MAX(0,$I102-$G102),MAX(0,TODAY()-$G102)))),""))</f>
        <v/>
      </c>
      <c r="N102" s="19">
        <f>IF($A102="","",IFERROR(IF($F102="No","Not Required",IF($J102="Not Applicable","Not Applicable",IF($I102&lt;&gt;"",IF($H102="","Received",IF($I102&lt;=$H102,"Received On Time","Received Late")),IF($H102="","No Due Date",IF(TODAY()&gt;$H102,"Overdue",IF(TODAY()+Assumptions!$B$5&gt;=$H102,"Due Soon","Open")))))),"Check Inputs"))</f>
        <v/>
      </c>
      <c r="O102" s="19">
        <f>IF($A102="","",IFERROR(IF($F102="","Set required flag",IF($J102="","Set review status",IF(AND(OR($H102&lt;&gt;"",$I102&lt;&gt;""),$G102=""),"Add requested date",IF(AND($G102&lt;&gt;"",$H102&lt;&gt;"",$H102&lt;$G102),"Check dates",IF(AND($G102&lt;&gt;"",$I102&lt;&gt;"",$I102&lt;$G102),"Check dates",IF(AND($F102="Yes",$H102=""),"Set due date",IF(AND(OR($J102="Received",$J102="Reviewed"),$I102=""),"Add received date",IF(AND($I102&lt;&gt;"",NOT(OR($J102="Received",$J102="Reviewed",$J102="Needs Follow-Up"))),"Align status/date",IF($J102="Needs Follow-Up","Human follow-up",IF($N102="Overdue","Human follow-up",IF($N102="Due Soon","Review soon","OK"))))))))))),"Check inputs"))</f>
        <v/>
      </c>
    </row>
    <row r="103" ht="31" customHeight="1">
      <c r="A103" s="13" t="n"/>
      <c r="B103" s="13" t="n"/>
      <c r="C103" s="13" t="n"/>
      <c r="D103" s="13" t="n"/>
      <c r="E103" s="13" t="n"/>
      <c r="F103" s="14" t="n"/>
      <c r="G103" s="24" t="n"/>
      <c r="H103" s="24" t="n"/>
      <c r="I103" s="24" t="n"/>
      <c r="J103" s="14" t="n"/>
      <c r="K103" s="13" t="n"/>
      <c r="L103" s="13" t="n"/>
      <c r="M103" s="16">
        <f>IF($A103="","",IFERROR(IF(OR($F103="No",$J103="Not Applicable"),"",IF($G103="","",IF($I103&lt;&gt;"",MAX(0,$I103-$G103),MAX(0,TODAY()-$G103)))),""))</f>
        <v/>
      </c>
      <c r="N103" s="17">
        <f>IF($A103="","",IFERROR(IF($F103="No","Not Required",IF($J103="Not Applicable","Not Applicable",IF($I103&lt;&gt;"",IF($H103="","Received",IF($I103&lt;=$H103,"Received On Time","Received Late")),IF($H103="","No Due Date",IF(TODAY()&gt;$H103,"Overdue",IF(TODAY()+Assumptions!$B$5&gt;=$H103,"Due Soon","Open")))))),"Check Inputs"))</f>
        <v/>
      </c>
      <c r="O103" s="17">
        <f>IF($A103="","",IFERROR(IF($F103="","Set required flag",IF($J103="","Set review status",IF(AND(OR($H103&lt;&gt;"",$I103&lt;&gt;""),$G103=""),"Add requested date",IF(AND($G103&lt;&gt;"",$H103&lt;&gt;"",$H103&lt;$G103),"Check dates",IF(AND($G103&lt;&gt;"",$I103&lt;&gt;"",$I103&lt;$G103),"Check dates",IF(AND($F103="Yes",$H103=""),"Set due date",IF(AND(OR($J103="Received",$J103="Reviewed"),$I103=""),"Add received date",IF(AND($I103&lt;&gt;"",NOT(OR($J103="Received",$J103="Reviewed",$J103="Needs Follow-Up"))),"Align status/date",IF($J103="Needs Follow-Up","Human follow-up",IF($N103="Overdue","Human follow-up",IF($N103="Due Soon","Review soon","OK"))))))))))),"Check inputs"))</f>
        <v/>
      </c>
    </row>
    <row r="104" ht="31" customHeight="1">
      <c r="A104" s="13" t="n"/>
      <c r="B104" s="13" t="n"/>
      <c r="C104" s="13" t="n"/>
      <c r="D104" s="13" t="n"/>
      <c r="E104" s="13" t="n"/>
      <c r="F104" s="14" t="n"/>
      <c r="G104" s="24" t="n"/>
      <c r="H104" s="24" t="n"/>
      <c r="I104" s="24" t="n"/>
      <c r="J104" s="14" t="n"/>
      <c r="K104" s="13" t="n"/>
      <c r="L104" s="13" t="n"/>
      <c r="M104" s="18">
        <f>IF($A104="","",IFERROR(IF(OR($F104="No",$J104="Not Applicable"),"",IF($G104="","",IF($I104&lt;&gt;"",MAX(0,$I104-$G104),MAX(0,TODAY()-$G104)))),""))</f>
        <v/>
      </c>
      <c r="N104" s="19">
        <f>IF($A104="","",IFERROR(IF($F104="No","Not Required",IF($J104="Not Applicable","Not Applicable",IF($I104&lt;&gt;"",IF($H104="","Received",IF($I104&lt;=$H104,"Received On Time","Received Late")),IF($H104="","No Due Date",IF(TODAY()&gt;$H104,"Overdue",IF(TODAY()+Assumptions!$B$5&gt;=$H104,"Due Soon","Open")))))),"Check Inputs"))</f>
        <v/>
      </c>
      <c r="O104" s="19">
        <f>IF($A104="","",IFERROR(IF($F104="","Set required flag",IF($J104="","Set review status",IF(AND(OR($H104&lt;&gt;"",$I104&lt;&gt;""),$G104=""),"Add requested date",IF(AND($G104&lt;&gt;"",$H104&lt;&gt;"",$H104&lt;$G104),"Check dates",IF(AND($G104&lt;&gt;"",$I104&lt;&gt;"",$I104&lt;$G104),"Check dates",IF(AND($F104="Yes",$H104=""),"Set due date",IF(AND(OR($J104="Received",$J104="Reviewed"),$I104=""),"Add received date",IF(AND($I104&lt;&gt;"",NOT(OR($J104="Received",$J104="Reviewed",$J104="Needs Follow-Up"))),"Align status/date",IF($J104="Needs Follow-Up","Human follow-up",IF($N104="Overdue","Human follow-up",IF($N104="Due Soon","Review soon","OK"))))))))))),"Check inputs"))</f>
        <v/>
      </c>
    </row>
  </sheetData>
  <mergeCells count="1">
    <mergeCell ref="A1:O1"/>
  </mergeCells>
  <conditionalFormatting sqref="N5:N104">
    <cfRule type="expression" priority="1" dxfId="0">
      <formula>$N5="Overdue"</formula>
    </cfRule>
    <cfRule type="expression" priority="2" dxfId="1">
      <formula>$N5="Due Soon"</formula>
    </cfRule>
    <cfRule type="expression" priority="3" dxfId="2">
      <formula>$N5="Received On Time"</formula>
    </cfRule>
  </conditionalFormatting>
  <conditionalFormatting sqref="O5:O104">
    <cfRule type="expression" priority="4" dxfId="2">
      <formula>$O5="OK"</formula>
    </cfRule>
    <cfRule type="expression" priority="5" dxfId="1">
      <formula>$O5="Review soon"</formula>
    </cfRule>
    <cfRule type="expression" priority="6" dxfId="0">
      <formula>OR($O5="Human follow-up",$O5="Check dates",$O5="Set due date",$O5="Add received date",$O5="Add requested date",$O5="Align status/date",$O5="Set required flag",$O5="Set review status",$O5="Check inputs")</formula>
    </cfRule>
  </conditionalFormatting>
  <dataValidations count="7">
    <dataValidation sqref="D5:D104" showDropDown="0" showInputMessage="1" showErrorMessage="1" allowBlank="0" errorTitle="Choose a listed value" error="Select a value from the editable list on the Assumptions sheet." promptTitle="Checklist choice" prompt="Select the administrative transaction type." type="list">
      <formula1>INDIRECT("Assumptions!$A$12:$A$21")</formula1>
    </dataValidation>
    <dataValidation sqref="E5:E104" showDropDown="0" showInputMessage="1" showErrorMessage="1" allowBlank="0" errorTitle="Choose a listed value" error="Select a value from the editable list on the Assumptions sheet." promptTitle="Checklist choice" prompt="Select the document type." type="list">
      <formula1>INDIRECT("Assumptions!$B$12:$B$26")</formula1>
    </dataValidation>
    <dataValidation sqref="F5:F104" showDropDown="0" showInputMessage="1" showErrorMessage="1" allowBlank="0" errorTitle="Choose a listed value" error="Select a value from the editable list on the Assumptions sheet." promptTitle="Checklist choice" prompt="Indicate whether the document is required for this checklist." type="list">
      <formula1>INDIRECT("Assumptions!$C$12:$C$13")</formula1>
    </dataValidation>
    <dataValidation sqref="J5:J104" showDropDown="0" showInputMessage="1" showErrorMessage="1" allowBlank="0" errorTitle="Choose a listed value" error="Select a value from the editable list on the Assumptions sheet." promptTitle="Checklist choice" prompt="Select the current administrative review status." type="list">
      <formula1>INDIRECT("Assumptions!$D$12:$D$21")</formula1>
    </dataValidation>
    <dataValidation sqref="K5:K104" showDropDown="0" showInputMessage="1" showErrorMessage="1" allowBlank="0" errorTitle="Choose a listed value" error="Select a value from the editable list on the Assumptions sheet." promptTitle="Checklist choice" prompt="Select a fictional owner from the editable list." type="list">
      <formula1>INDIRECT("Assumptions!$E$12:$E$21")</formula1>
    </dataValidation>
    <dataValidation sqref="G5:I104" showDropDown="0" showInputMessage="1" showErrorMessage="1" allowBlank="0" errorTitle="Date outside the allowed range" error="Enter a date within the editable limits on the Assumptions sheet." promptTitle="Administrative date" prompt="Enter a date in MM/DD/YYYY format." type="date" operator="between">
      <formula1>INDIRECT("Assumptions!$B$6")</formula1>
      <formula2>INDIRECT("Assumptions!$B$7")</formula2>
    </dataValidation>
    <dataValidation sqref="A5:A104" showDropDown="0" showInputMessage="1" showErrorMessage="1" allowBlank="0" errorTitle="Duplicate checklist ID" error="Enter a blank or a unique checklist ID." promptTitle="Checklist ID" prompt="Use a unique fictional administrative identifier." type="custom">
      <formula1>OR(A5="",COUNTIF($A$5:$A$104,A5)=1)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E26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0" customWidth="1" min="1" max="1"/>
    <col width="27" customWidth="1" min="2" max="2"/>
    <col width="26" customWidth="1" min="3" max="3"/>
    <col width="24" customWidth="1" min="4" max="4"/>
    <col width="29" customWidth="1" min="5" max="5"/>
  </cols>
  <sheetData>
    <row r="1" ht="30" customHeight="1">
      <c r="A1" s="1" t="inlineStr">
        <is>
          <t>Checklist Assumptions and Editable Choices</t>
        </is>
      </c>
    </row>
    <row r="2">
      <c r="A2" s="3" t="inlineStr">
        <is>
          <t>Edit yellow cells as agency procedures change. Add replacement choices only within the highlighted list slots.</t>
        </is>
      </c>
    </row>
    <row r="3"/>
    <row r="4" ht="30" customHeight="1">
      <c r="A4" s="4" t="inlineStr">
        <is>
          <t>Control</t>
        </is>
      </c>
      <c r="B4" s="4" t="inlineStr">
        <is>
          <t>Value</t>
        </is>
      </c>
      <c r="C4" s="4" t="inlineStr">
        <is>
          <t>Administrative Purpose</t>
        </is>
      </c>
    </row>
    <row r="5">
      <c r="A5" s="20" t="inlineStr">
        <is>
          <t>Due Soon Window (Days)</t>
        </is>
      </c>
      <c r="B5" s="21" t="n">
        <v>7</v>
      </c>
      <c r="C5" s="20" t="inlineStr">
        <is>
          <t>Number of days before a due date that displays a review-soon alert.</t>
        </is>
      </c>
    </row>
    <row r="6">
      <c r="A6" s="22" t="inlineStr">
        <is>
          <t>Earliest Entry Date</t>
        </is>
      </c>
      <c r="B6" s="25" t="n">
        <v>43831</v>
      </c>
      <c r="C6" s="22" t="inlineStr">
        <is>
          <t>Earliest date accepted in checklist date fields.</t>
        </is>
      </c>
    </row>
    <row r="7">
      <c r="A7" s="20" t="inlineStr">
        <is>
          <t>Latest Entry Date</t>
        </is>
      </c>
      <c r="B7" s="25" t="n">
        <v>73415</v>
      </c>
      <c r="C7" s="20" t="inlineStr">
        <is>
          <t>Latest date accepted in checklist date fields.</t>
        </is>
      </c>
    </row>
    <row r="8">
      <c r="A8" s="22" t="inlineStr">
        <is>
          <t>Allowed Window Maximum (Days)</t>
        </is>
      </c>
      <c r="B8" s="21" t="n">
        <v>60</v>
      </c>
      <c r="C8" s="22" t="inlineStr">
        <is>
          <t>Visible upper limit used to validate the due-soon window.</t>
        </is>
      </c>
    </row>
    <row r="9"/>
    <row r="10"/>
    <row r="11" ht="34" customHeight="1">
      <c r="A11" s="4" t="inlineStr">
        <is>
          <t>Transaction Types</t>
        </is>
      </c>
      <c r="B11" s="4" t="inlineStr">
        <is>
          <t>Document Types</t>
        </is>
      </c>
      <c r="C11" s="4" t="inlineStr">
        <is>
          <t>Required Choices</t>
        </is>
      </c>
      <c r="D11" s="4" t="inlineStr">
        <is>
          <t>Review Statuses</t>
        </is>
      </c>
      <c r="E11" s="4" t="inlineStr">
        <is>
          <t>Owner Choices</t>
        </is>
      </c>
    </row>
    <row r="12" ht="24" customHeight="1">
      <c r="A12" s="13" t="inlineStr">
        <is>
          <t>New Business</t>
        </is>
      </c>
      <c r="B12" s="13" t="inlineStr">
        <is>
          <t>Application</t>
        </is>
      </c>
      <c r="C12" s="13" t="inlineStr">
        <is>
          <t>Yes</t>
        </is>
      </c>
      <c r="D12" s="13" t="inlineStr">
        <is>
          <t>Not Started</t>
        </is>
      </c>
      <c r="E12" s="13" t="inlineStr">
        <is>
          <t>Jordan Vale (Fictional)</t>
        </is>
      </c>
    </row>
    <row r="13" ht="24" customHeight="1">
      <c r="A13" s="13" t="inlineStr">
        <is>
          <t>Renewal</t>
        </is>
      </c>
      <c r="B13" s="13" t="inlineStr">
        <is>
          <t>Quote</t>
        </is>
      </c>
      <c r="C13" s="13" t="inlineStr">
        <is>
          <t>No</t>
        </is>
      </c>
      <c r="D13" s="13" t="inlineStr">
        <is>
          <t>Requested</t>
        </is>
      </c>
      <c r="E13" s="13" t="inlineStr">
        <is>
          <t>Casey Rowan (Fictional)</t>
        </is>
      </c>
    </row>
    <row r="14" ht="24" customHeight="1">
      <c r="A14" s="13" t="inlineStr">
        <is>
          <t>Endorsement</t>
        </is>
      </c>
      <c r="B14" s="13" t="inlineStr">
        <is>
          <t>Binder</t>
        </is>
      </c>
      <c r="C14" s="13" t="n"/>
      <c r="D14" s="13" t="inlineStr">
        <is>
          <t>Received</t>
        </is>
      </c>
      <c r="E14" s="13" t="inlineStr">
        <is>
          <t>Morgan Pike (Fictional)</t>
        </is>
      </c>
    </row>
    <row r="15" ht="24" customHeight="1">
      <c r="A15" s="13" t="inlineStr">
        <is>
          <t>Cancellation</t>
        </is>
      </c>
      <c r="B15" s="13" t="inlineStr">
        <is>
          <t>Issued Policy</t>
        </is>
      </c>
      <c r="C15" s="13" t="n"/>
      <c r="D15" s="13" t="inlineStr">
        <is>
          <t>Reviewed</t>
        </is>
      </c>
      <c r="E15" s="13" t="inlineStr">
        <is>
          <t>Taylor Elm (Fictional)</t>
        </is>
      </c>
    </row>
    <row r="16" ht="24" customHeight="1">
      <c r="A16" s="13" t="inlineStr">
        <is>
          <t>Reinstatement</t>
        </is>
      </c>
      <c r="B16" s="13" t="inlineStr">
        <is>
          <t>Signed Disclosure</t>
        </is>
      </c>
      <c r="C16" s="13" t="n"/>
      <c r="D16" s="13" t="inlineStr">
        <is>
          <t>Needs Follow-Up</t>
        </is>
      </c>
      <c r="E16" s="13" t="n"/>
    </row>
    <row r="17" ht="24" customHeight="1">
      <c r="A17" s="13" t="inlineStr">
        <is>
          <t>Rewrite</t>
        </is>
      </c>
      <c r="B17" s="13" t="inlineStr">
        <is>
          <t>Loss Run</t>
        </is>
      </c>
      <c r="C17" s="13" t="n"/>
      <c r="D17" s="13" t="inlineStr">
        <is>
          <t>Not Applicable</t>
        </is>
      </c>
      <c r="E17" s="13" t="n"/>
    </row>
    <row r="18" ht="24" customHeight="1">
      <c r="A18" s="13" t="n"/>
      <c r="B18" s="13" t="inlineStr">
        <is>
          <t>ID Card</t>
        </is>
      </c>
      <c r="C18" s="13" t="n"/>
      <c r="D18" s="13" t="n"/>
      <c r="E18" s="13" t="n"/>
    </row>
    <row r="19" ht="24" customHeight="1">
      <c r="A19" s="13" t="n"/>
      <c r="B19" s="13" t="inlineStr">
        <is>
          <t>Endorsement</t>
        </is>
      </c>
      <c r="C19" s="13" t="n"/>
      <c r="D19" s="13" t="n"/>
      <c r="E19" s="13" t="n"/>
    </row>
    <row r="20" ht="24" customHeight="1">
      <c r="A20" s="13" t="n"/>
      <c r="B20" s="13" t="inlineStr">
        <is>
          <t>Cancellation Request</t>
        </is>
      </c>
      <c r="C20" s="13" t="n"/>
      <c r="D20" s="13" t="n"/>
      <c r="E20" s="13" t="n"/>
    </row>
    <row r="21" ht="24" customHeight="1">
      <c r="A21" s="13" t="n"/>
      <c r="B21" s="13" t="inlineStr">
        <is>
          <t>Proof of Prior Insurance</t>
        </is>
      </c>
      <c r="C21" s="13" t="n"/>
      <c r="D21" s="13" t="n"/>
      <c r="E21" s="13" t="n"/>
    </row>
    <row r="22" ht="24" customHeight="1">
      <c r="A22" s="13" t="n"/>
      <c r="B22" s="13" t="n"/>
      <c r="C22" s="13" t="n"/>
      <c r="D22" s="13" t="n"/>
      <c r="E22" s="13" t="n"/>
    </row>
    <row r="23" ht="24" customHeight="1">
      <c r="A23" s="13" t="n"/>
      <c r="B23" s="13" t="n"/>
      <c r="C23" s="13" t="n"/>
      <c r="D23" s="13" t="n"/>
      <c r="E23" s="13" t="n"/>
    </row>
    <row r="24" ht="24" customHeight="1">
      <c r="A24" s="13" t="n"/>
      <c r="B24" s="13" t="n"/>
      <c r="C24" s="13" t="n"/>
      <c r="D24" s="13" t="n"/>
      <c r="E24" s="13" t="n"/>
    </row>
    <row r="25" ht="24" customHeight="1">
      <c r="A25" s="13" t="n"/>
      <c r="B25" s="13" t="n"/>
      <c r="C25" s="13" t="n"/>
      <c r="D25" s="13" t="n"/>
      <c r="E25" s="13" t="n"/>
    </row>
    <row r="26" ht="24" customHeight="1">
      <c r="A26" s="13" t="n"/>
      <c r="B26" s="13" t="n"/>
      <c r="C26" s="13" t="n"/>
      <c r="D26" s="13" t="n"/>
      <c r="E26" s="13" t="n"/>
    </row>
  </sheetData>
  <autoFilter ref="A11:E26"/>
  <mergeCells count="1">
    <mergeCell ref="A1:E1"/>
  </mergeCells>
  <conditionalFormatting sqref="B6:B7">
    <cfRule type="expression" priority="1" dxfId="0">
      <formula>$B$6&gt;$B$7</formula>
    </cfRule>
  </conditionalFormatting>
  <dataValidations count="2">
    <dataValidation sqref="B5" showDropDown="0" showInputMessage="1" showErrorMessage="1" allowBlank="0" errorTitle="Window outside the visible limit" error="Enter a whole number from 0 through the editable maximum in cell B8." promptTitle="Due soon window" prompt="Enter the number of days used for review-soon alerts." type="whole" operator="between">
      <formula1>0</formula1>
      <formula2>$B$8</formula2>
    </dataValidation>
    <dataValidation sqref="B6:B7" showDropDown="0" showInputMessage="1" showErrorMessage="1" allowBlank="0" errorTitle="Enter a valid control date" error="Enter a date from 01/01/2000 through 12/31/2199." promptTitle="Checklist date limit" prompt="Enter a date in MM/DD/YYYY format." type="date" operator="between">
      <formula1>DATE(2000,1,1)</formula1>
      <formula2>DATE(2199,12,31)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2026-09-10T22:33:43Z</dcterms:created>
  <dcterms:modified xmlns:dcterms="http://purl.org/dc/terms/" xmlns:xsi="http://www.w3.org/2001/XMLSchema-instance" xsi:type="dcterms:W3CDTF">2026-09-10T22:33:43+00:00Z</dcterms:modified>
</cp:coreProperties>
</file>