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omparison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'Comparisons'!$A$6:$AD$106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0 &quot;days&quot;"/>
    <numFmt numFmtId="167" formatCode="mm/dd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2666F"/>
      <sz val="9"/>
    </font>
    <font>
      <name val="Calibri"/>
      <b val="1"/>
      <color rgb="00FFFFFF"/>
      <sz val="10"/>
    </font>
    <font>
      <name val="Calibri"/>
      <color rgb="00243746"/>
      <sz val="10"/>
    </font>
    <font>
      <name val="Calibri"/>
      <b val="1"/>
      <color rgb="00243746"/>
      <sz val="10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E56A2A"/>
      </patternFill>
    </fill>
    <fill>
      <patternFill patternType="solid">
        <fgColor rgb="00F3F7F8"/>
      </patternFill>
    </fill>
    <fill>
      <patternFill patternType="solid">
        <fgColor rgb="00FFFFFF"/>
      </patternFill>
    </fill>
    <fill>
      <patternFill patternType="solid">
        <fgColor rgb="00FFF1D9"/>
      </patternFill>
    </fill>
  </fills>
  <borders count="2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6" fillId="3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167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166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67" fontId="4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5472F"/>
        </patternFill>
      </fill>
    </dxf>
    <dxf>
      <font>
        <name val="Calibri"/>
        <b val="1"/>
        <color rgb="00FFFFFF"/>
        <sz val="10"/>
      </font>
      <fill>
        <patternFill patternType="solid">
          <fgColor rgb="000F7B7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Comparisons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E56A2A"/>
            </a:solidFill>
            <a:ln xmlns:a="http://schemas.openxmlformats.org/drawingml/2006/main">
              <a:solidFill>
                <a:srgbClr val="E56A2A"/>
              </a:solidFill>
              <a:prstDash val="solid"/>
            </a:ln>
          </spPr>
          <cat>
            <numRef>
              <f>'Summary'!$D$5:$D$9</f>
            </numRef>
          </cat>
          <val>
            <numRef>
              <f>'Summary'!$E$5:$E$9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11</row>
      <rowOff>0</rowOff>
    </from>
    <ext cx="3024000" cy="194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0" zoomScale="9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3" customWidth="1" min="3" max="3"/>
    <col width="23" customWidth="1" min="4" max="4"/>
    <col width="11" customWidth="1" min="5" max="5"/>
    <col width="3" customWidth="1" min="6" max="6"/>
    <col width="31" customWidth="1" min="7" max="7"/>
    <col width="11" customWidth="1" min="8" max="8"/>
  </cols>
  <sheetData>
    <row r="1" ht="30" customHeight="1">
      <c r="A1" s="1" t="inlineStr">
        <is>
          <t>Insurance Replacement Policy Comparison</t>
        </is>
      </c>
    </row>
    <row r="2" ht="28" customHeight="1">
      <c r="A2" s="2" t="inlineStr">
        <is>
          <t>Administrative indicators calculated from entered comparison facts; no coverage recommendation or outside status is provided.</t>
        </is>
      </c>
    </row>
    <row r="3"/>
    <row r="4">
      <c r="A4" s="3" t="inlineStr">
        <is>
          <t>Indicator</t>
        </is>
      </c>
      <c r="B4" s="3" t="inlineStr">
        <is>
          <t>Calculated Value</t>
        </is>
      </c>
      <c r="D4" s="3" t="inlineStr">
        <is>
          <t>Review Status</t>
        </is>
      </c>
      <c r="E4" s="3" t="inlineStr">
        <is>
          <t>Count</t>
        </is>
      </c>
      <c r="G4" s="3" t="inlineStr">
        <is>
          <t>Review Alert</t>
        </is>
      </c>
      <c r="H4" s="3" t="inlineStr">
        <is>
          <t>Count</t>
        </is>
      </c>
    </row>
    <row r="5">
      <c r="A5" s="4" t="inlineStr">
        <is>
          <t>Entered comparisons</t>
        </is>
      </c>
      <c r="B5" s="5">
        <f>COUNTIF(Comparisons!$A$7:$A$106,"&lt;&gt;")</f>
        <v/>
      </c>
      <c r="D5" s="6" t="inlineStr">
        <is>
          <t>Not Started</t>
        </is>
      </c>
      <c r="E5" s="7">
        <f>COUNTIF(Comparisons!$F$7:$F$106,D5)</f>
        <v/>
      </c>
      <c r="G5" s="6" t="inlineStr">
        <is>
          <t>Complete case details</t>
        </is>
      </c>
      <c r="H5" s="7">
        <f>COUNTIF(Comparisons!$AC$7:$AC$106,G5)</f>
        <v/>
      </c>
    </row>
    <row r="6">
      <c r="A6" s="8" t="inlineStr">
        <is>
          <t>Completed comparisons</t>
        </is>
      </c>
      <c r="B6" s="9">
        <f>COUNTIF(Comparisons!$F$7:$F$106,"Completed")</f>
        <v/>
      </c>
      <c r="D6" s="10" t="inlineStr">
        <is>
          <t>In Review</t>
        </is>
      </c>
      <c r="E6" s="11">
        <f>COUNTIF(Comparisons!$F$7:$F$106,D6)</f>
        <v/>
      </c>
      <c r="G6" s="10" t="inlineStr">
        <is>
          <t>Check policy facts</t>
        </is>
      </c>
      <c r="H6" s="11">
        <f>COUNTIF(Comparisons!$AC$7:$AC$106,G6)</f>
        <v/>
      </c>
    </row>
    <row r="7">
      <c r="A7" s="4" t="inlineStr">
        <is>
          <t>Comparisons in review</t>
        </is>
      </c>
      <c r="B7" s="5">
        <f>COUNTIF(Comparisons!$F$7:$F$106,"In Review")</f>
        <v/>
      </c>
      <c r="D7" s="6" t="inlineStr">
        <is>
          <t>Awaiting Documents</t>
        </is>
      </c>
      <c r="E7" s="7">
        <f>COUNTIF(Comparisons!$F$7:$F$106,D7)</f>
        <v/>
      </c>
      <c r="G7" s="6" t="inlineStr">
        <is>
          <t>Check date order</t>
        </is>
      </c>
      <c r="H7" s="7">
        <f>COUNTIF(Comparisons!$AC$7:$AC$106,G7)</f>
        <v/>
      </c>
    </row>
    <row r="8">
      <c r="A8" s="8" t="inlineStr">
        <is>
          <t>Awaiting documents</t>
        </is>
      </c>
      <c r="B8" s="9">
        <f>COUNTIF(Comparisons!$F$7:$F$106,"Awaiting Documents")</f>
        <v/>
      </c>
      <c r="D8" s="10" t="inlineStr">
        <is>
          <t>Completed</t>
        </is>
      </c>
      <c r="E8" s="11">
        <f>COUNTIF(Comparisons!$F$7:$F$106,D8)</f>
        <v/>
      </c>
      <c r="G8" s="10" t="inlineStr">
        <is>
          <t>Check existing premium basis</t>
        </is>
      </c>
      <c r="H8" s="11">
        <f>COUNTIF(Comparisons!$AC$7:$AC$106,G8)</f>
        <v/>
      </c>
    </row>
    <row r="9">
      <c r="A9" s="4" t="inlineStr">
        <is>
          <t>Comparisons with review alerts</t>
        </is>
      </c>
      <c r="B9" s="5">
        <f>COUNTIFS(Comparisons!$A$7:$A$106,"&lt;&gt;",Comparisons!$AC$7:$AC$106,"&lt;&gt;",Comparisons!$AC$7:$AC$106,"&lt;&gt;No threshold alert")</f>
        <v/>
      </c>
      <c r="D9" s="6" t="inlineStr">
        <is>
          <t>On Hold</t>
        </is>
      </c>
      <c r="E9" s="7">
        <f>COUNTIF(Comparisons!$F$7:$F$106,D9)</f>
        <v/>
      </c>
      <c r="G9" s="6" t="inlineStr">
        <is>
          <t>Review replacement dates</t>
        </is>
      </c>
      <c r="H9" s="7">
        <f>COUNTIF(Comparisons!$AC$7:$AC$106,G9)</f>
        <v/>
      </c>
    </row>
    <row r="10">
      <c r="A10" s="8" t="inlineStr">
        <is>
          <t>Comparisons with no threshold alert</t>
        </is>
      </c>
      <c r="B10" s="9">
        <f>COUNTIF(Comparisons!$AC$7:$AC$106,"No threshold alert")</f>
        <v/>
      </c>
      <c r="G10" s="10" t="inlineStr">
        <is>
          <t>Review term lengths</t>
        </is>
      </c>
      <c r="H10" s="11">
        <f>COUNTIF(Comparisons!$AC$7:$AC$106,G10)</f>
        <v/>
      </c>
    </row>
    <row r="11">
      <c r="A11" s="4" t="inlineStr">
        <is>
          <t>Existing annual premium total</t>
        </is>
      </c>
      <c r="B11" s="12">
        <f>IF(COUNT(Comparisons!$K$7:$K$106)=0,"",SUM(Comparisons!$K$7:$K$106))</f>
        <v/>
      </c>
      <c r="G11" s="6" t="inlineStr">
        <is>
          <t>Review premium change</t>
        </is>
      </c>
      <c r="H11" s="7">
        <f>COUNTIF(Comparisons!$AC$7:$AC$106,G11)</f>
        <v/>
      </c>
    </row>
    <row r="12">
      <c r="A12" s="8" t="inlineStr">
        <is>
          <t>Proposed annual premium total</t>
        </is>
      </c>
      <c r="B12" s="13">
        <f>IF(COUNT(Comparisons!$R$7:$R$106)=0,"",SUM(Comparisons!$R$7:$R$106))</f>
        <v/>
      </c>
      <c r="G12" s="10" t="inlineStr">
        <is>
          <t>No threshold alert</t>
        </is>
      </c>
      <c r="H12" s="11">
        <f>COUNTIF(Comparisons!$AC$7:$AC$106,G12)</f>
        <v/>
      </c>
    </row>
    <row r="13">
      <c r="A13" s="4" t="inlineStr">
        <is>
          <t>Net annual premium change</t>
        </is>
      </c>
      <c r="B13" s="12">
        <f>IF(COUNT(Comparisons!$U$7:$U$106)=0,"",SUM(Comparisons!$U$7:$U$106))</f>
        <v/>
      </c>
    </row>
    <row r="14">
      <c r="A14" s="8" t="inlineStr">
        <is>
          <t>Average premium change</t>
        </is>
      </c>
      <c r="B14" s="14">
        <f>IFERROR(AVERAGE(Comparisons!$V$7:$V$106),"")</f>
        <v/>
      </c>
    </row>
    <row r="15">
      <c r="A15" s="4" t="inlineStr">
        <is>
          <t>Average replacement start gap</t>
        </is>
      </c>
      <c r="B15" s="15">
        <f>IFERROR(AVERAGE(Comparisons!$Y$7:$Y$106),"")</f>
        <v/>
      </c>
    </row>
    <row r="16">
      <c r="A16" s="8" t="inlineStr">
        <is>
          <t>Completed share</t>
        </is>
      </c>
      <c r="B16" s="14">
        <f>IFERROR(COUNTIF(Comparisons!$F$7:$F$106,"Completed")/COUNTIF(Comparisons!$A$7:$A$106,"&lt;&gt;"),"")</f>
        <v/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D106"/>
  <sheetViews>
    <sheetView showGridLines="0" zoomScale="65" workbookViewId="0">
      <pane xSplit="6" ySplit="6" topLeftCell="G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7" customWidth="1" min="1" max="1"/>
    <col width="34" customWidth="1" min="2" max="2"/>
    <col width="25" customWidth="1" min="3" max="3"/>
    <col width="13" customWidth="1" min="4" max="4"/>
    <col width="19" customWidth="1" min="5" max="5"/>
    <col width="20" customWidth="1" min="6" max="6"/>
    <col width="18" customWidth="1" min="7" max="7"/>
    <col width="35" customWidth="1" min="8" max="8"/>
    <col width="15" customWidth="1" min="9" max="9"/>
    <col width="16" customWidth="1" min="10" max="10"/>
    <col width="17" customWidth="1" min="11" max="11"/>
    <col width="17" customWidth="1" min="12" max="12"/>
    <col width="19" customWidth="1" min="13" max="13"/>
    <col width="18" customWidth="1" min="14" max="14"/>
    <col width="35" customWidth="1" min="15" max="15"/>
    <col width="16" customWidth="1" min="16" max="16"/>
    <col width="17" customWidth="1" min="17" max="17"/>
    <col width="17" customWidth="1" min="18" max="18"/>
    <col width="17" customWidth="1" min="19" max="19"/>
    <col width="19" customWidth="1" min="20" max="20"/>
    <col width="17" customWidth="1" min="21" max="21"/>
    <col width="16" customWidth="1" min="22" max="22"/>
    <col width="18" customWidth="1" min="23" max="23"/>
    <col width="21" customWidth="1" min="24" max="24"/>
    <col width="21" customWidth="1" min="25" max="25"/>
    <col width="17" customWidth="1" min="26" max="26"/>
    <col width="17" customWidth="1" min="27" max="27"/>
    <col width="20" customWidth="1" min="28" max="28"/>
    <col width="30" customWidth="1" min="29" max="29"/>
    <col width="42" customWidth="1" min="30" max="30"/>
  </cols>
  <sheetData>
    <row r="1" ht="30" customHeight="1">
      <c r="A1" s="1" t="inlineStr">
        <is>
          <t>Replacement Policy Facts — Side-by-Side Comparison</t>
        </is>
      </c>
    </row>
    <row r="2" ht="28" customHeight="1">
      <c r="A2" s="2" t="inlineStr">
        <is>
          <t>Enter administrative policy facts in yellow cells. Calculated differences support documented human review and do not assess coverage suitability.</t>
        </is>
      </c>
    </row>
    <row r="3">
      <c r="A3" s="16" t="inlineStr">
        <is>
          <t>Editable workflow thresholds and stable validation lists are on the Assumptions sheet.</t>
        </is>
      </c>
    </row>
    <row r="4"/>
    <row r="5" ht="21" customHeight="1">
      <c r="A5" s="17" t="inlineStr">
        <is>
          <t>Comparison Record</t>
        </is>
      </c>
      <c r="B5" s="17" t="n"/>
      <c r="C5" s="17" t="n"/>
      <c r="D5" s="17" t="n"/>
      <c r="E5" s="17" t="n"/>
      <c r="F5" s="17" t="n"/>
      <c r="G5" s="17" t="inlineStr">
        <is>
          <t>Existing Policy</t>
        </is>
      </c>
      <c r="H5" s="17" t="n"/>
      <c r="I5" s="17" t="n"/>
      <c r="J5" s="17" t="n"/>
      <c r="K5" s="17" t="n"/>
      <c r="L5" s="17" t="n"/>
      <c r="M5" s="17" t="n"/>
      <c r="N5" s="17" t="inlineStr">
        <is>
          <t>Proposed Policy</t>
        </is>
      </c>
      <c r="O5" s="17" t="n"/>
      <c r="P5" s="17" t="n"/>
      <c r="Q5" s="17" t="n"/>
      <c r="R5" s="17" t="n"/>
      <c r="S5" s="17" t="n"/>
      <c r="T5" s="17" t="n"/>
      <c r="U5" s="17" t="inlineStr">
        <is>
          <t>Calculated Differences</t>
        </is>
      </c>
      <c r="V5" s="17" t="n"/>
      <c r="W5" s="17" t="n"/>
      <c r="X5" s="17" t="n"/>
      <c r="Y5" s="17" t="n"/>
      <c r="Z5" s="17" t="n"/>
      <c r="AA5" s="17" t="n"/>
      <c r="AB5" s="17" t="n"/>
      <c r="AC5" s="17" t="inlineStr">
        <is>
          <t>Documented Review</t>
        </is>
      </c>
      <c r="AD5" s="17" t="n"/>
    </row>
    <row r="6" ht="44" customHeight="1">
      <c r="A6" s="18" t="inlineStr">
        <is>
          <t>Comparison ID</t>
        </is>
      </c>
      <c r="B6" s="18" t="inlineStr">
        <is>
          <t>Account</t>
        </is>
      </c>
      <c r="C6" s="18" t="inlineStr">
        <is>
          <t>Policy Type</t>
        </is>
      </c>
      <c r="D6" s="18" t="inlineStr">
        <is>
          <t>Review Date</t>
        </is>
      </c>
      <c r="E6" s="18" t="inlineStr">
        <is>
          <t>Owner</t>
        </is>
      </c>
      <c r="F6" s="18" t="inlineStr">
        <is>
          <t>Review Status</t>
        </is>
      </c>
      <c r="G6" s="18" t="inlineStr">
        <is>
          <t>Existing Policy Ref</t>
        </is>
      </c>
      <c r="H6" s="18" t="inlineStr">
        <is>
          <t>Existing Carrier</t>
        </is>
      </c>
      <c r="I6" s="18" t="inlineStr">
        <is>
          <t>Existing Effective Date</t>
        </is>
      </c>
      <c r="J6" s="18" t="inlineStr">
        <is>
          <t>Existing Expiration Date</t>
        </is>
      </c>
      <c r="K6" s="18" t="inlineStr">
        <is>
          <t>Existing Annual Premium</t>
        </is>
      </c>
      <c r="L6" s="18" t="inlineStr">
        <is>
          <t>Existing Primary Limit</t>
        </is>
      </c>
      <c r="M6" s="18" t="inlineStr">
        <is>
          <t>Existing Primary Deductible</t>
        </is>
      </c>
      <c r="N6" s="18" t="inlineStr">
        <is>
          <t>Proposed Policy Ref</t>
        </is>
      </c>
      <c r="O6" s="18" t="inlineStr">
        <is>
          <t>Proposed Carrier</t>
        </is>
      </c>
      <c r="P6" s="18" t="inlineStr">
        <is>
          <t>Proposed Effective Date</t>
        </is>
      </c>
      <c r="Q6" s="18" t="inlineStr">
        <is>
          <t>Proposed Expiration Date</t>
        </is>
      </c>
      <c r="R6" s="18" t="inlineStr">
        <is>
          <t>Proposed Annual Premium</t>
        </is>
      </c>
      <c r="S6" s="18" t="inlineStr">
        <is>
          <t>Proposed Primary Limit</t>
        </is>
      </c>
      <c r="T6" s="18" t="inlineStr">
        <is>
          <t>Proposed Primary Deductible</t>
        </is>
      </c>
      <c r="U6" s="18" t="inlineStr">
        <is>
          <t>Premium Change $</t>
        </is>
      </c>
      <c r="V6" s="18" t="inlineStr">
        <is>
          <t>Premium Change %</t>
        </is>
      </c>
      <c r="W6" s="18" t="inlineStr">
        <is>
          <t>Primary Limit Change $</t>
        </is>
      </c>
      <c r="X6" s="18" t="inlineStr">
        <is>
          <t>Primary Deductible Change $</t>
        </is>
      </c>
      <c r="Y6" s="18" t="inlineStr">
        <is>
          <t>Replacement Start Gap Days</t>
        </is>
      </c>
      <c r="Z6" s="18" t="inlineStr">
        <is>
          <t>Existing Term Days</t>
        </is>
      </c>
      <c r="AA6" s="18" t="inlineStr">
        <is>
          <t>Proposed Term Days</t>
        </is>
      </c>
      <c r="AB6" s="18" t="inlineStr">
        <is>
          <t>Term Length Change Days</t>
        </is>
      </c>
      <c r="AC6" s="18" t="inlineStr">
        <is>
          <t>Review Alert</t>
        </is>
      </c>
      <c r="AD6" s="18" t="inlineStr">
        <is>
          <t>Documentation Notes</t>
        </is>
      </c>
    </row>
    <row r="7">
      <c r="A7" s="19" t="inlineStr">
        <is>
          <t>CMP-FIC-1001</t>
        </is>
      </c>
      <c r="B7" s="19" t="inlineStr">
        <is>
          <t>Blue Lantern Bakery LLC (Fictional)</t>
        </is>
      </c>
      <c r="C7" s="19" t="inlineStr">
        <is>
          <t>Small Commercial Package</t>
        </is>
      </c>
      <c r="D7" s="32" t="n">
        <v>46266</v>
      </c>
      <c r="E7" s="19" t="inlineStr">
        <is>
          <t>Avery Fiction</t>
        </is>
      </c>
      <c r="F7" s="19" t="inlineStr">
        <is>
          <t>Completed</t>
        </is>
      </c>
      <c r="G7" s="19" t="inlineStr">
        <is>
          <t>EX-FIC-1001</t>
        </is>
      </c>
      <c r="H7" s="19" t="inlineStr">
        <is>
          <t>Harbor Example Insurance (Fictional)</t>
        </is>
      </c>
      <c r="I7" s="32" t="n">
        <v>45931</v>
      </c>
      <c r="J7" s="32" t="n">
        <v>46296</v>
      </c>
      <c r="K7" s="21" t="n">
        <v>5000</v>
      </c>
      <c r="L7" s="21" t="n">
        <v>1000000</v>
      </c>
      <c r="M7" s="21" t="n">
        <v>1000</v>
      </c>
      <c r="N7" s="19" t="inlineStr">
        <is>
          <t>PR-FIC-2001</t>
        </is>
      </c>
      <c r="O7" s="19" t="inlineStr">
        <is>
          <t>Maple Test Mutual (Fictional)</t>
        </is>
      </c>
      <c r="P7" s="32" t="n">
        <v>46296</v>
      </c>
      <c r="Q7" s="32" t="n">
        <v>46661</v>
      </c>
      <c r="R7" s="21" t="n">
        <v>5500</v>
      </c>
      <c r="S7" s="21" t="n">
        <v>1000000</v>
      </c>
      <c r="T7" s="21" t="n">
        <v>1000</v>
      </c>
      <c r="U7" s="12">
        <f>IF(OR(A7="",K7="",R7=""),"",IFERROR(R7-K7,""))</f>
        <v/>
      </c>
      <c r="V7" s="22">
        <f>IF(OR(A7="",K7="",R7="",K7&lt;=0),"",IFERROR((R7-K7)/K7,""))</f>
        <v/>
      </c>
      <c r="W7" s="12">
        <f>IF(OR(A7="",L7="",S7=""),"",IFERROR(S7-L7,""))</f>
        <v/>
      </c>
      <c r="X7" s="12">
        <f>IF(OR(A7="",M7="",T7=""),"",IFERROR(T7-M7,""))</f>
        <v/>
      </c>
      <c r="Y7" s="15">
        <f>IF(OR(A7="",J7="",P7=""),"",IFERROR(P7-J7,""))</f>
        <v/>
      </c>
      <c r="Z7" s="15">
        <f>IF(OR(A7="",I7="",J7=""),"",IFERROR(J7-I7,""))</f>
        <v/>
      </c>
      <c r="AA7" s="15">
        <f>IF(OR(A7="",P7="",Q7=""),"",IFERROR(Q7-P7,""))</f>
        <v/>
      </c>
      <c r="AB7" s="15">
        <f>IF(OR(A7="",Z7="",AA7=""),"",IFERROR(AA7-Z7,""))</f>
        <v/>
      </c>
      <c r="AC7" s="23">
        <f>IF(A7="","",IF(OR(B7="",C7="",D7="",E7="",F7=""),"Complete case details",IF(OR(G7="",H7="",I7="",J7="",K7="",L7="",M7="",N7="",O7="",P7="",Q7="",R7="",S7="",T7=""),"Check policy facts",IF(OR(J7&lt;I7,Q7&lt;P7),"Check date order",IF(K7&lt;=0,"Check existing premium basis",IF(ABS(Y7)&gt;Assumptions!$B$6,"Review replacement dates",IF(ABS(AB7)&gt;Assumptions!$B$7,"Review term lengths",IF(ABS(V7)&gt;=Assumptions!$B$5,"Review premium change","No threshold alert"))))))))</f>
        <v/>
      </c>
      <c r="AD7" s="19" t="inlineStr">
        <is>
          <t>Proposal facts entered for documented review.</t>
        </is>
      </c>
    </row>
    <row r="8">
      <c r="A8" s="19" t="inlineStr">
        <is>
          <t>CMP-FIC-1002</t>
        </is>
      </c>
      <c r="B8" s="19" t="inlineStr">
        <is>
          <t>Juniper Kite Studio LLC (Fictional)</t>
        </is>
      </c>
      <c r="C8" s="19" t="inlineStr">
        <is>
          <t>Business Auto</t>
        </is>
      </c>
      <c r="D8" s="32" t="n">
        <v>46267</v>
      </c>
      <c r="E8" s="19" t="inlineStr">
        <is>
          <t>Jordan Sample</t>
        </is>
      </c>
      <c r="F8" s="19" t="inlineStr">
        <is>
          <t>In Review</t>
        </is>
      </c>
      <c r="G8" s="19" t="inlineStr">
        <is>
          <t>EX-FIC-1002</t>
        </is>
      </c>
      <c r="H8" s="19" t="inlineStr">
        <is>
          <t>Northstar Demo Casualty (Fictional)</t>
        </is>
      </c>
      <c r="I8" s="32" t="n">
        <v>45962</v>
      </c>
      <c r="J8" s="32" t="n">
        <v>46327</v>
      </c>
      <c r="K8" s="21" t="n">
        <v>7200</v>
      </c>
      <c r="L8" s="21" t="n">
        <v>1000000</v>
      </c>
      <c r="M8" s="21" t="n">
        <v>1000</v>
      </c>
      <c r="N8" s="19" t="inlineStr">
        <is>
          <t>PR-FIC-2002</t>
        </is>
      </c>
      <c r="O8" s="19" t="inlineStr">
        <is>
          <t>Cobalt Sample Indemnity (Fictional)</t>
        </is>
      </c>
      <c r="P8" s="32" t="n">
        <v>46335</v>
      </c>
      <c r="Q8" s="32" t="n">
        <v>46700</v>
      </c>
      <c r="R8" s="21" t="n">
        <v>6900</v>
      </c>
      <c r="S8" s="21" t="n">
        <v>1000000</v>
      </c>
      <c r="T8" s="21" t="n">
        <v>1000</v>
      </c>
      <c r="U8" s="13">
        <f>IF(OR(A8="",K8="",R8=""),"",IFERROR(R8-K8,""))</f>
        <v/>
      </c>
      <c r="V8" s="14">
        <f>IF(OR(A8="",K8="",R8="",K8&lt;=0),"",IFERROR((R8-K8)/K8,""))</f>
        <v/>
      </c>
      <c r="W8" s="13">
        <f>IF(OR(A8="",L8="",S8=""),"",IFERROR(S8-L8,""))</f>
        <v/>
      </c>
      <c r="X8" s="13">
        <f>IF(OR(A8="",M8="",T8=""),"",IFERROR(T8-M8,""))</f>
        <v/>
      </c>
      <c r="Y8" s="24">
        <f>IF(OR(A8="",J8="",P8=""),"",IFERROR(P8-J8,""))</f>
        <v/>
      </c>
      <c r="Z8" s="24">
        <f>IF(OR(A8="",I8="",J8=""),"",IFERROR(J8-I8,""))</f>
        <v/>
      </c>
      <c r="AA8" s="24">
        <f>IF(OR(A8="",P8="",Q8=""),"",IFERROR(Q8-P8,""))</f>
        <v/>
      </c>
      <c r="AB8" s="24">
        <f>IF(OR(A8="",Z8="",AA8=""),"",IFERROR(AA8-Z8,""))</f>
        <v/>
      </c>
      <c r="AC8" s="25">
        <f>IF(A8="","",IF(OR(B8="",C8="",D8="",E8="",F8=""),"Complete case details",IF(OR(G8="",H8="",I8="",J8="",K8="",L8="",M8="",N8="",O8="",P8="",Q8="",R8="",S8="",T8=""),"Check policy facts",IF(OR(J8&lt;I8,Q8&lt;P8),"Check date order",IF(K8&lt;=0,"Check existing premium basis",IF(ABS(Y8)&gt;Assumptions!$B$6,"Review replacement dates",IF(ABS(AB8)&gt;Assumptions!$B$7,"Review term lengths",IF(ABS(V8)&gt;=Assumptions!$B$5,"Review premium change","No threshold alert"))))))))</f>
        <v/>
      </c>
      <c r="AD8" s="19" t="inlineStr">
        <is>
          <t>Proposed start date is recorded eight days after expiration.</t>
        </is>
      </c>
    </row>
    <row r="9">
      <c r="A9" s="19" t="inlineStr">
        <is>
          <t>CMP-FIC-1003</t>
        </is>
      </c>
      <c r="B9" s="19" t="inlineStr">
        <is>
          <t>Paper Harbor Rentals LLC (Fictional)</t>
        </is>
      </c>
      <c r="C9" s="19" t="inlineStr">
        <is>
          <t>Commercial Property</t>
        </is>
      </c>
      <c r="D9" s="32" t="n">
        <v>46268</v>
      </c>
      <c r="E9" s="19" t="inlineStr">
        <is>
          <t>Morgan Demo</t>
        </is>
      </c>
      <c r="F9" s="19" t="inlineStr">
        <is>
          <t>Awaiting Documents</t>
        </is>
      </c>
      <c r="G9" s="19" t="inlineStr">
        <is>
          <t>EX-FIC-1003</t>
        </is>
      </c>
      <c r="H9" s="19" t="inlineStr">
        <is>
          <t>Maple Test Mutual (Fictional)</t>
        </is>
      </c>
      <c r="I9" s="32" t="n">
        <v>45992</v>
      </c>
      <c r="J9" s="32" t="n">
        <v>46357</v>
      </c>
      <c r="K9" s="21" t="n">
        <v>0</v>
      </c>
      <c r="L9" s="21" t="n">
        <v>750000</v>
      </c>
      <c r="M9" s="21" t="n">
        <v>2500</v>
      </c>
      <c r="N9" s="19" t="inlineStr">
        <is>
          <t>PR-FIC-2003</t>
        </is>
      </c>
      <c r="O9" s="19" t="inlineStr">
        <is>
          <t>Harbor Example Insurance (Fictional)</t>
        </is>
      </c>
      <c r="P9" s="32" t="n">
        <v>46357</v>
      </c>
      <c r="Q9" s="32" t="n">
        <v>46722</v>
      </c>
      <c r="R9" s="21" t="n">
        <v>4000</v>
      </c>
      <c r="S9" s="21" t="n">
        <v>800000</v>
      </c>
      <c r="T9" s="21" t="n">
        <v>2500</v>
      </c>
      <c r="U9" s="12">
        <f>IF(OR(A9="",K9="",R9=""),"",IFERROR(R9-K9,""))</f>
        <v/>
      </c>
      <c r="V9" s="22">
        <f>IF(OR(A9="",K9="",R9="",K9&lt;=0),"",IFERROR((R9-K9)/K9,""))</f>
        <v/>
      </c>
      <c r="W9" s="12">
        <f>IF(OR(A9="",L9="",S9=""),"",IFERROR(S9-L9,""))</f>
        <v/>
      </c>
      <c r="X9" s="12">
        <f>IF(OR(A9="",M9="",T9=""),"",IFERROR(T9-M9,""))</f>
        <v/>
      </c>
      <c r="Y9" s="15">
        <f>IF(OR(A9="",J9="",P9=""),"",IFERROR(P9-J9,""))</f>
        <v/>
      </c>
      <c r="Z9" s="15">
        <f>IF(OR(A9="",I9="",J9=""),"",IFERROR(J9-I9,""))</f>
        <v/>
      </c>
      <c r="AA9" s="15">
        <f>IF(OR(A9="",P9="",Q9=""),"",IFERROR(Q9-P9,""))</f>
        <v/>
      </c>
      <c r="AB9" s="15">
        <f>IF(OR(A9="",Z9="",AA9=""),"",IFERROR(AA9-Z9,""))</f>
        <v/>
      </c>
      <c r="AC9" s="23">
        <f>IF(A9="","",IF(OR(B9="",C9="",D9="",E9="",F9=""),"Complete case details",IF(OR(G9="",H9="",I9="",J9="",K9="",L9="",M9="",N9="",O9="",P9="",Q9="",R9="",S9="",T9=""),"Check policy facts",IF(OR(J9&lt;I9,Q9&lt;P9),"Check date order",IF(K9&lt;=0,"Check existing premium basis",IF(ABS(Y9)&gt;Assumptions!$B$6,"Review replacement dates",IF(ABS(AB9)&gt;Assumptions!$B$7,"Review term lengths",IF(ABS(V9)&gt;=Assumptions!$B$5,"Review premium change","No threshold alert"))))))))</f>
        <v/>
      </c>
      <c r="AD9" s="19" t="inlineStr">
        <is>
          <t>Existing premium basis requires a human check.</t>
        </is>
      </c>
    </row>
    <row r="10">
      <c r="A10" s="19" t="inlineStr">
        <is>
          <t>CMP-FIC-1004</t>
        </is>
      </c>
      <c r="B10" s="19" t="inlineStr">
        <is>
          <t>Silver Teacup Florals LLC (Fictional)</t>
        </is>
      </c>
      <c r="C10" s="19" t="inlineStr">
        <is>
          <t>Professional Liability</t>
        </is>
      </c>
      <c r="D10" s="32" t="n">
        <v>46269</v>
      </c>
      <c r="E10" s="19" t="inlineStr">
        <is>
          <t>Riley Placeholder</t>
        </is>
      </c>
      <c r="F10" s="19" t="inlineStr">
        <is>
          <t>In Review</t>
        </is>
      </c>
      <c r="G10" s="19" t="inlineStr">
        <is>
          <t>EX-FIC-1004</t>
        </is>
      </c>
      <c r="H10" s="19" t="inlineStr">
        <is>
          <t>Cobalt Sample Indemnity (Fictional)</t>
        </is>
      </c>
      <c r="I10" s="32" t="n">
        <v>45930</v>
      </c>
      <c r="J10" s="32" t="n">
        <v>46295</v>
      </c>
      <c r="K10" s="21" t="n">
        <v>3600</v>
      </c>
      <c r="L10" s="21" t="n">
        <v>1000000</v>
      </c>
      <c r="M10" s="21" t="n">
        <v>2500</v>
      </c>
      <c r="N10" s="19" t="inlineStr">
        <is>
          <t>PR-FIC-2004</t>
        </is>
      </c>
      <c r="O10" s="19" t="inlineStr">
        <is>
          <t>Northstar Demo Casualty (Fictional)</t>
        </is>
      </c>
      <c r="P10" s="32" t="n">
        <v>46295</v>
      </c>
      <c r="Q10" s="32" t="n">
        <v>46660</v>
      </c>
      <c r="R10" s="21" t="n">
        <v>3780</v>
      </c>
      <c r="S10" s="21" t="n">
        <v>1000000</v>
      </c>
      <c r="T10" s="21" t="n"/>
      <c r="U10" s="13">
        <f>IF(OR(A10="",K10="",R10=""),"",IFERROR(R10-K10,""))</f>
        <v/>
      </c>
      <c r="V10" s="14">
        <f>IF(OR(A10="",K10="",R10="",K10&lt;=0),"",IFERROR((R10-K10)/K10,""))</f>
        <v/>
      </c>
      <c r="W10" s="13">
        <f>IF(OR(A10="",L10="",S10=""),"",IFERROR(S10-L10,""))</f>
        <v/>
      </c>
      <c r="X10" s="13">
        <f>IF(OR(A10="",M10="",T10=""),"",IFERROR(T10-M10,""))</f>
        <v/>
      </c>
      <c r="Y10" s="24">
        <f>IF(OR(A10="",J10="",P10=""),"",IFERROR(P10-J10,""))</f>
        <v/>
      </c>
      <c r="Z10" s="24">
        <f>IF(OR(A10="",I10="",J10=""),"",IFERROR(J10-I10,""))</f>
        <v/>
      </c>
      <c r="AA10" s="24">
        <f>IF(OR(A10="",P10="",Q10=""),"",IFERROR(Q10-P10,""))</f>
        <v/>
      </c>
      <c r="AB10" s="24">
        <f>IF(OR(A10="",Z10="",AA10=""),"",IFERROR(AA10-Z10,""))</f>
        <v/>
      </c>
      <c r="AC10" s="25">
        <f>IF(A10="","",IF(OR(B10="",C10="",D10="",E10="",F10=""),"Complete case details",IF(OR(G10="",H10="",I10="",J10="",K10="",L10="",M10="",N10="",O10="",P10="",Q10="",R10="",S10="",T10=""),"Check policy facts",IF(OR(J10&lt;I10,Q10&lt;P10),"Check date order",IF(K10&lt;=0,"Check existing premium basis",IF(ABS(Y10)&gt;Assumptions!$B$6,"Review replacement dates",IF(ABS(AB10)&gt;Assumptions!$B$7,"Review term lengths",IF(ABS(V10)&gt;=Assumptions!$B$5,"Review premium change","No threshold alert"))))))))</f>
        <v/>
      </c>
      <c r="AD10" s="19" t="inlineStr">
        <is>
          <t>Proposed deductible has not been entered.</t>
        </is>
      </c>
    </row>
    <row r="11">
      <c r="A11" s="19" t="inlineStr">
        <is>
          <t>CMP-FIC-1005</t>
        </is>
      </c>
      <c r="B11" s="19" t="inlineStr">
        <is>
          <t>Clockwork Otter Services LLC (Fictional)</t>
        </is>
      </c>
      <c r="C11" s="19" t="inlineStr">
        <is>
          <t>Umbrella</t>
        </is>
      </c>
      <c r="D11" s="32" t="n">
        <v>46270</v>
      </c>
      <c r="E11" s="19" t="inlineStr">
        <is>
          <t>Avery Fiction</t>
        </is>
      </c>
      <c r="F11" s="19" t="inlineStr">
        <is>
          <t>On Hold</t>
        </is>
      </c>
      <c r="G11" s="19" t="inlineStr">
        <is>
          <t>EX-FIC-1005</t>
        </is>
      </c>
      <c r="H11" s="19" t="inlineStr">
        <is>
          <t>Harbor Example Insurance (Fictional)</t>
        </is>
      </c>
      <c r="I11" s="32" t="n">
        <v>46023</v>
      </c>
      <c r="J11" s="32" t="n">
        <v>46388</v>
      </c>
      <c r="K11" s="21" t="n">
        <v>1100</v>
      </c>
      <c r="L11" s="21" t="n">
        <v>2000000</v>
      </c>
      <c r="M11" s="21" t="n">
        <v>0</v>
      </c>
      <c r="N11" s="19" t="inlineStr">
        <is>
          <t>PR-FIC-2005</t>
        </is>
      </c>
      <c r="O11" s="19" t="inlineStr">
        <is>
          <t>Maple Test Mutual (Fictional)</t>
        </is>
      </c>
      <c r="P11" s="32" t="n">
        <v>46388</v>
      </c>
      <c r="Q11" s="32" t="n">
        <v>46387</v>
      </c>
      <c r="R11" s="21" t="n">
        <v>1150</v>
      </c>
      <c r="S11" s="21" t="n">
        <v>2000000</v>
      </c>
      <c r="T11" s="21" t="n">
        <v>0</v>
      </c>
      <c r="U11" s="12">
        <f>IF(OR(A11="",K11="",R11=""),"",IFERROR(R11-K11,""))</f>
        <v/>
      </c>
      <c r="V11" s="22">
        <f>IF(OR(A11="",K11="",R11="",K11&lt;=0),"",IFERROR((R11-K11)/K11,""))</f>
        <v/>
      </c>
      <c r="W11" s="12">
        <f>IF(OR(A11="",L11="",S11=""),"",IFERROR(S11-L11,""))</f>
        <v/>
      </c>
      <c r="X11" s="12">
        <f>IF(OR(A11="",M11="",T11=""),"",IFERROR(T11-M11,""))</f>
        <v/>
      </c>
      <c r="Y11" s="15">
        <f>IF(OR(A11="",J11="",P11=""),"",IFERROR(P11-J11,""))</f>
        <v/>
      </c>
      <c r="Z11" s="15">
        <f>IF(OR(A11="",I11="",J11=""),"",IFERROR(J11-I11,""))</f>
        <v/>
      </c>
      <c r="AA11" s="15">
        <f>IF(OR(A11="",P11="",Q11=""),"",IFERROR(Q11-P11,""))</f>
        <v/>
      </c>
      <c r="AB11" s="15">
        <f>IF(OR(A11="",Z11="",AA11=""),"",IFERROR(AA11-Z11,""))</f>
        <v/>
      </c>
      <c r="AC11" s="23">
        <f>IF(A11="","",IF(OR(B11="",C11="",D11="",E11="",F11=""),"Complete case details",IF(OR(G11="",H11="",I11="",J11="",K11="",L11="",M11="",N11="",O11="",P11="",Q11="",R11="",S11="",T11=""),"Check policy facts",IF(OR(J11&lt;I11,Q11&lt;P11),"Check date order",IF(K11&lt;=0,"Check existing premium basis",IF(ABS(Y11)&gt;Assumptions!$B$6,"Review replacement dates",IF(ABS(AB11)&gt;Assumptions!$B$7,"Review term lengths",IF(ABS(V11)&gt;=Assumptions!$B$5,"Review premium change","No threshold alert"))))))))</f>
        <v/>
      </c>
      <c r="AD11" s="19" t="inlineStr">
        <is>
          <t>Proposed date order is intentionally entered for testing.</t>
        </is>
      </c>
    </row>
    <row r="12">
      <c r="A12" s="19" t="inlineStr">
        <is>
          <t>CMP-FIC-1006</t>
        </is>
      </c>
      <c r="B12" s="19" t="inlineStr">
        <is>
          <t>Velvet Compass Design LLC (Fictional)</t>
        </is>
      </c>
      <c r="C12" s="19" t="inlineStr">
        <is>
          <t>Workers Compensation</t>
        </is>
      </c>
      <c r="D12" s="32" t="n">
        <v>46271</v>
      </c>
      <c r="E12" s="19" t="inlineStr">
        <is>
          <t>Jordan Sample</t>
        </is>
      </c>
      <c r="F12" s="19" t="inlineStr">
        <is>
          <t>In Review</t>
        </is>
      </c>
      <c r="G12" s="19" t="inlineStr">
        <is>
          <t>EX-FIC-1006</t>
        </is>
      </c>
      <c r="H12" s="19" t="inlineStr">
        <is>
          <t>Northstar Demo Casualty (Fictional)</t>
        </is>
      </c>
      <c r="I12" s="32" t="n">
        <v>46054</v>
      </c>
      <c r="J12" s="32" t="n">
        <v>46419</v>
      </c>
      <c r="K12" s="21" t="n">
        <v>10000</v>
      </c>
      <c r="L12" s="21" t="n">
        <v>1000000</v>
      </c>
      <c r="M12" s="21" t="n">
        <v>0</v>
      </c>
      <c r="N12" s="19" t="inlineStr">
        <is>
          <t>PR-FIC-2006</t>
        </is>
      </c>
      <c r="O12" s="19" t="inlineStr">
        <is>
          <t>Cobalt Sample Indemnity (Fictional)</t>
        </is>
      </c>
      <c r="P12" s="32" t="n">
        <v>46419</v>
      </c>
      <c r="Q12" s="32" t="n">
        <v>46784</v>
      </c>
      <c r="R12" s="21" t="n">
        <v>8800</v>
      </c>
      <c r="S12" s="21" t="n">
        <v>1000000</v>
      </c>
      <c r="T12" s="21" t="n">
        <v>0</v>
      </c>
      <c r="U12" s="13">
        <f>IF(OR(A12="",K12="",R12=""),"",IFERROR(R12-K12,""))</f>
        <v/>
      </c>
      <c r="V12" s="14">
        <f>IF(OR(A12="",K12="",R12="",K12&lt;=0),"",IFERROR((R12-K12)/K12,""))</f>
        <v/>
      </c>
      <c r="W12" s="13">
        <f>IF(OR(A12="",L12="",S12=""),"",IFERROR(S12-L12,""))</f>
        <v/>
      </c>
      <c r="X12" s="13">
        <f>IF(OR(A12="",M12="",T12=""),"",IFERROR(T12-M12,""))</f>
        <v/>
      </c>
      <c r="Y12" s="24">
        <f>IF(OR(A12="",J12="",P12=""),"",IFERROR(P12-J12,""))</f>
        <v/>
      </c>
      <c r="Z12" s="24">
        <f>IF(OR(A12="",I12="",J12=""),"",IFERROR(J12-I12,""))</f>
        <v/>
      </c>
      <c r="AA12" s="24">
        <f>IF(OR(A12="",P12="",Q12=""),"",IFERROR(Q12-P12,""))</f>
        <v/>
      </c>
      <c r="AB12" s="24">
        <f>IF(OR(A12="",Z12="",AA12=""),"",IFERROR(AA12-Z12,""))</f>
        <v/>
      </c>
      <c r="AC12" s="25">
        <f>IF(A12="","",IF(OR(B12="",C12="",D12="",E12="",F12=""),"Complete case details",IF(OR(G12="",H12="",I12="",J12="",K12="",L12="",M12="",N12="",O12="",P12="",Q12="",R12="",S12="",T12=""),"Check policy facts",IF(OR(J12&lt;I12,Q12&lt;P12),"Check date order",IF(K12&lt;=0,"Check existing premium basis",IF(ABS(Y12)&gt;Assumptions!$B$6,"Review replacement dates",IF(ABS(AB12)&gt;Assumptions!$B$7,"Review term lengths",IF(ABS(V12)&gt;=Assumptions!$B$5,"Review premium change","No threshold alert"))))))))</f>
        <v/>
      </c>
      <c r="AD12" s="19" t="inlineStr">
        <is>
          <t>Premium difference is documented for human review.</t>
        </is>
      </c>
    </row>
    <row r="13">
      <c r="A13" s="19" t="inlineStr">
        <is>
          <t>CMP-FIC-1007</t>
        </is>
      </c>
      <c r="B13" s="19" t="inlineStr">
        <is>
          <t>Marble Finch Books LLC (Fictional)</t>
        </is>
      </c>
      <c r="C13" s="19" t="inlineStr">
        <is>
          <t>Homeowners</t>
        </is>
      </c>
      <c r="D13" s="32" t="n">
        <v>46272</v>
      </c>
      <c r="E13" s="19" t="inlineStr">
        <is>
          <t>Morgan Demo</t>
        </is>
      </c>
      <c r="F13" s="19" t="inlineStr">
        <is>
          <t>Completed</t>
        </is>
      </c>
      <c r="G13" s="19" t="inlineStr">
        <is>
          <t>EX-FIC-1007</t>
        </is>
      </c>
      <c r="H13" s="19" t="inlineStr">
        <is>
          <t>Maple Test Mutual (Fictional)</t>
        </is>
      </c>
      <c r="I13" s="32" t="n">
        <v>46096</v>
      </c>
      <c r="J13" s="32" t="n">
        <v>46461</v>
      </c>
      <c r="K13" s="21" t="n">
        <v>2400</v>
      </c>
      <c r="L13" s="21" t="n">
        <v>500000</v>
      </c>
      <c r="M13" s="21" t="n">
        <v>2500</v>
      </c>
      <c r="N13" s="19" t="inlineStr">
        <is>
          <t>PR-FIC-2007</t>
        </is>
      </c>
      <c r="O13" s="19" t="inlineStr">
        <is>
          <t>Harbor Example Insurance (Fictional)</t>
        </is>
      </c>
      <c r="P13" s="32" t="n">
        <v>46461</v>
      </c>
      <c r="Q13" s="32" t="n">
        <v>46827</v>
      </c>
      <c r="R13" s="21" t="n">
        <v>2520</v>
      </c>
      <c r="S13" s="21" t="n">
        <v>500000</v>
      </c>
      <c r="T13" s="21" t="n">
        <v>2500</v>
      </c>
      <c r="U13" s="12">
        <f>IF(OR(A13="",K13="",R13=""),"",IFERROR(R13-K13,""))</f>
        <v/>
      </c>
      <c r="V13" s="22">
        <f>IF(OR(A13="",K13="",R13="",K13&lt;=0),"",IFERROR((R13-K13)/K13,""))</f>
        <v/>
      </c>
      <c r="W13" s="12">
        <f>IF(OR(A13="",L13="",S13=""),"",IFERROR(S13-L13,""))</f>
        <v/>
      </c>
      <c r="X13" s="12">
        <f>IF(OR(A13="",M13="",T13=""),"",IFERROR(T13-M13,""))</f>
        <v/>
      </c>
      <c r="Y13" s="15">
        <f>IF(OR(A13="",J13="",P13=""),"",IFERROR(P13-J13,""))</f>
        <v/>
      </c>
      <c r="Z13" s="15">
        <f>IF(OR(A13="",I13="",J13=""),"",IFERROR(J13-I13,""))</f>
        <v/>
      </c>
      <c r="AA13" s="15">
        <f>IF(OR(A13="",P13="",Q13=""),"",IFERROR(Q13-P13,""))</f>
        <v/>
      </c>
      <c r="AB13" s="15">
        <f>IF(OR(A13="",Z13="",AA13=""),"",IFERROR(AA13-Z13,""))</f>
        <v/>
      </c>
      <c r="AC13" s="23">
        <f>IF(A13="","",IF(OR(B13="",C13="",D13="",E13="",F13=""),"Complete case details",IF(OR(G13="",H13="",I13="",J13="",K13="",L13="",M13="",N13="",O13="",P13="",Q13="",R13="",S13="",T13=""),"Check policy facts",IF(OR(J13&lt;I13,Q13&lt;P13),"Check date order",IF(K13&lt;=0,"Check existing premium basis",IF(ABS(Y13)&gt;Assumptions!$B$6,"Review replacement dates",IF(ABS(AB13)&gt;Assumptions!$B$7,"Review term lengths",IF(ABS(V13)&gt;=Assumptions!$B$5,"Review premium change","No threshold alert"))))))))</f>
        <v/>
      </c>
      <c r="AD13" s="19" t="inlineStr">
        <is>
          <t>Entered facts are retained for comparison documentation.</t>
        </is>
      </c>
    </row>
    <row r="14">
      <c r="A14" s="19" t="inlineStr">
        <is>
          <t>CMP-FIC-1008</t>
        </is>
      </c>
      <c r="B14" s="19" t="inlineStr">
        <is>
          <t>Sunny Acorn Workshop LLC (Fictional)</t>
        </is>
      </c>
      <c r="C14" s="19" t="inlineStr">
        <is>
          <t>Personal Auto</t>
        </is>
      </c>
      <c r="D14" s="32" t="n">
        <v>46273</v>
      </c>
      <c r="E14" s="19" t="inlineStr">
        <is>
          <t>Riley Placeholder</t>
        </is>
      </c>
      <c r="F14" s="19" t="inlineStr">
        <is>
          <t>Not Started</t>
        </is>
      </c>
      <c r="G14" s="19" t="inlineStr">
        <is>
          <t>EX-FIC-1008</t>
        </is>
      </c>
      <c r="H14" s="19" t="inlineStr">
        <is>
          <t>Cobalt Sample Indemnity (Fictional)</t>
        </is>
      </c>
      <c r="I14" s="32" t="n">
        <v>46113</v>
      </c>
      <c r="J14" s="32" t="n">
        <v>46478</v>
      </c>
      <c r="K14" s="21" t="n">
        <v>1800</v>
      </c>
      <c r="L14" s="21" t="n">
        <v>300000</v>
      </c>
      <c r="M14" s="21" t="n">
        <v>500</v>
      </c>
      <c r="N14" s="19" t="inlineStr">
        <is>
          <t>PR-FIC-2008</t>
        </is>
      </c>
      <c r="O14" s="19" t="inlineStr">
        <is>
          <t>Northstar Demo Casualty (Fictional)</t>
        </is>
      </c>
      <c r="P14" s="32" t="n">
        <v>46485</v>
      </c>
      <c r="Q14" s="32" t="n">
        <v>46851</v>
      </c>
      <c r="R14" s="21" t="n">
        <v>1900</v>
      </c>
      <c r="S14" s="21" t="n">
        <v>300000</v>
      </c>
      <c r="T14" s="21" t="n">
        <v>500</v>
      </c>
      <c r="U14" s="13">
        <f>IF(OR(A14="",K14="",R14=""),"",IFERROR(R14-K14,""))</f>
        <v/>
      </c>
      <c r="V14" s="14">
        <f>IF(OR(A14="",K14="",R14="",K14&lt;=0),"",IFERROR((R14-K14)/K14,""))</f>
        <v/>
      </c>
      <c r="W14" s="13">
        <f>IF(OR(A14="",L14="",S14=""),"",IFERROR(S14-L14,""))</f>
        <v/>
      </c>
      <c r="X14" s="13">
        <f>IF(OR(A14="",M14="",T14=""),"",IFERROR(T14-M14,""))</f>
        <v/>
      </c>
      <c r="Y14" s="24">
        <f>IF(OR(A14="",J14="",P14=""),"",IFERROR(P14-J14,""))</f>
        <v/>
      </c>
      <c r="Z14" s="24">
        <f>IF(OR(A14="",I14="",J14=""),"",IFERROR(J14-I14,""))</f>
        <v/>
      </c>
      <c r="AA14" s="24">
        <f>IF(OR(A14="",P14="",Q14=""),"",IFERROR(Q14-P14,""))</f>
        <v/>
      </c>
      <c r="AB14" s="24">
        <f>IF(OR(A14="",Z14="",AA14=""),"",IFERROR(AA14-Z14,""))</f>
        <v/>
      </c>
      <c r="AC14" s="25">
        <f>IF(A14="","",IF(OR(B14="",C14="",D14="",E14="",F14=""),"Complete case details",IF(OR(G14="",H14="",I14="",J14="",K14="",L14="",M14="",N14="",O14="",P14="",Q14="",R14="",S14="",T14=""),"Check policy facts",IF(OR(J14&lt;I14,Q14&lt;P14),"Check date order",IF(K14&lt;=0,"Check existing premium basis",IF(ABS(Y14)&gt;Assumptions!$B$6,"Review replacement dates",IF(ABS(AB14)&gt;Assumptions!$B$7,"Review term lengths",IF(ABS(V14)&gt;=Assumptions!$B$5,"Review premium change","No threshold alert"))))))))</f>
        <v/>
      </c>
      <c r="AD14" s="19" t="inlineStr">
        <is>
          <t>Seven-day start gap tests the editable boundary.</t>
        </is>
      </c>
    </row>
    <row r="15">
      <c r="A15" s="19" t="inlineStr">
        <is>
          <t>CMP-FIC-1009</t>
        </is>
      </c>
      <c r="B15" s="19" t="inlineStr">
        <is>
          <t>Copper Cloud Catering LLC (Fictional)</t>
        </is>
      </c>
      <c r="C15" s="19" t="inlineStr">
        <is>
          <t>Dwelling Fire</t>
        </is>
      </c>
      <c r="D15" s="32" t="n">
        <v>46274</v>
      </c>
      <c r="E15" s="19" t="inlineStr">
        <is>
          <t>Avery Fiction</t>
        </is>
      </c>
      <c r="F15" s="19" t="inlineStr">
        <is>
          <t>In Review</t>
        </is>
      </c>
      <c r="G15" s="19" t="inlineStr">
        <is>
          <t>EX-FIC-1009</t>
        </is>
      </c>
      <c r="H15" s="19" t="inlineStr">
        <is>
          <t>Harbor Example Insurance (Fictional)</t>
        </is>
      </c>
      <c r="I15" s="32" t="n">
        <v>46143</v>
      </c>
      <c r="J15" s="32" t="n">
        <v>46508</v>
      </c>
      <c r="K15" s="21" t="n">
        <v>3000</v>
      </c>
      <c r="L15" s="21" t="n">
        <v>450000</v>
      </c>
      <c r="M15" s="21" t="n">
        <v>2000</v>
      </c>
      <c r="N15" s="19" t="inlineStr">
        <is>
          <t>PR-FIC-2009</t>
        </is>
      </c>
      <c r="O15" s="19" t="inlineStr">
        <is>
          <t>Maple Test Mutual (Fictional)</t>
        </is>
      </c>
      <c r="P15" s="32" t="n">
        <v>46508</v>
      </c>
      <c r="Q15" s="32" t="n">
        <v>46874</v>
      </c>
      <c r="R15" s="21" t="n">
        <v>2700</v>
      </c>
      <c r="S15" s="21" t="n">
        <v>450000</v>
      </c>
      <c r="T15" s="21" t="n">
        <v>2000</v>
      </c>
      <c r="U15" s="12">
        <f>IF(OR(A15="",K15="",R15=""),"",IFERROR(R15-K15,""))</f>
        <v/>
      </c>
      <c r="V15" s="22">
        <f>IF(OR(A15="",K15="",R15="",K15&lt;=0),"",IFERROR((R15-K15)/K15,""))</f>
        <v/>
      </c>
      <c r="W15" s="12">
        <f>IF(OR(A15="",L15="",S15=""),"",IFERROR(S15-L15,""))</f>
        <v/>
      </c>
      <c r="X15" s="12">
        <f>IF(OR(A15="",M15="",T15=""),"",IFERROR(T15-M15,""))</f>
        <v/>
      </c>
      <c r="Y15" s="15">
        <f>IF(OR(A15="",J15="",P15=""),"",IFERROR(P15-J15,""))</f>
        <v/>
      </c>
      <c r="Z15" s="15">
        <f>IF(OR(A15="",I15="",J15=""),"",IFERROR(J15-I15,""))</f>
        <v/>
      </c>
      <c r="AA15" s="15">
        <f>IF(OR(A15="",P15="",Q15=""),"",IFERROR(Q15-P15,""))</f>
        <v/>
      </c>
      <c r="AB15" s="15">
        <f>IF(OR(A15="",Z15="",AA15=""),"",IFERROR(AA15-Z15,""))</f>
        <v/>
      </c>
      <c r="AC15" s="23">
        <f>IF(A15="","",IF(OR(B15="",C15="",D15="",E15="",F15=""),"Complete case details",IF(OR(G15="",H15="",I15="",J15="",K15="",L15="",M15="",N15="",O15="",P15="",Q15="",R15="",S15="",T15=""),"Check policy facts",IF(OR(J15&lt;I15,Q15&lt;P15),"Check date order",IF(K15&lt;=0,"Check existing premium basis",IF(ABS(Y15)&gt;Assumptions!$B$6,"Review replacement dates",IF(ABS(AB15)&gt;Assumptions!$B$7,"Review term lengths",IF(ABS(V15)&gt;=Assumptions!$B$5,"Review premium change","No threshold alert"))))))))</f>
        <v/>
      </c>
      <c r="AD15" s="19" t="inlineStr">
        <is>
          <t>Negative ten-percent premium boundary is documented.</t>
        </is>
      </c>
    </row>
    <row r="16">
      <c r="A16" s="19" t="inlineStr">
        <is>
          <t>CMP-FIC-1010</t>
        </is>
      </c>
      <c r="B16" s="19" t="inlineStr">
        <is>
          <t>Fable Trail Outfitters LLC (Fictional)</t>
        </is>
      </c>
      <c r="C16" s="19" t="inlineStr">
        <is>
          <t>Commercial Property</t>
        </is>
      </c>
      <c r="D16" s="32" t="n">
        <v>46276</v>
      </c>
      <c r="E16" s="19" t="inlineStr">
        <is>
          <t>Jordan Sample</t>
        </is>
      </c>
      <c r="F16" s="19" t="inlineStr">
        <is>
          <t>Awaiting Documents</t>
        </is>
      </c>
      <c r="G16" s="19" t="inlineStr">
        <is>
          <t>EX-FIC-1010</t>
        </is>
      </c>
      <c r="H16" s="19" t="inlineStr">
        <is>
          <t>Northstar Demo Casualty (Fictional)</t>
        </is>
      </c>
      <c r="I16" s="32" t="n">
        <v>46174</v>
      </c>
      <c r="J16" s="32" t="n">
        <v>46539</v>
      </c>
      <c r="K16" s="21" t="n">
        <v>8400</v>
      </c>
      <c r="L16" s="21" t="n">
        <v>1500000</v>
      </c>
      <c r="M16" s="21" t="n">
        <v>5000</v>
      </c>
      <c r="N16" s="19" t="inlineStr">
        <is>
          <t>PR-FIC-2010</t>
        </is>
      </c>
      <c r="O16" s="19" t="inlineStr">
        <is>
          <t>Cobalt Sample Indemnity (Fictional)</t>
        </is>
      </c>
      <c r="P16" s="32" t="n">
        <v>46539</v>
      </c>
      <c r="Q16" s="32" t="n">
        <v>46905</v>
      </c>
      <c r="R16" s="21" t="n">
        <v>9200</v>
      </c>
      <c r="S16" s="21" t="n">
        <v>1750000</v>
      </c>
      <c r="T16" s="21" t="n">
        <v>5000</v>
      </c>
      <c r="U16" s="13">
        <f>IF(OR(A16="",K16="",R16=""),"",IFERROR(R16-K16,""))</f>
        <v/>
      </c>
      <c r="V16" s="14">
        <f>IF(OR(A16="",K16="",R16="",K16&lt;=0),"",IFERROR((R16-K16)/K16,""))</f>
        <v/>
      </c>
      <c r="W16" s="13">
        <f>IF(OR(A16="",L16="",S16=""),"",IFERROR(S16-L16,""))</f>
        <v/>
      </c>
      <c r="X16" s="13">
        <f>IF(OR(A16="",M16="",T16=""),"",IFERROR(T16-M16,""))</f>
        <v/>
      </c>
      <c r="Y16" s="24">
        <f>IF(OR(A16="",J16="",P16=""),"",IFERROR(P16-J16,""))</f>
        <v/>
      </c>
      <c r="Z16" s="24">
        <f>IF(OR(A16="",I16="",J16=""),"",IFERROR(J16-I16,""))</f>
        <v/>
      </c>
      <c r="AA16" s="24">
        <f>IF(OR(A16="",P16="",Q16=""),"",IFERROR(Q16-P16,""))</f>
        <v/>
      </c>
      <c r="AB16" s="24">
        <f>IF(OR(A16="",Z16="",AA16=""),"",IFERROR(AA16-Z16,""))</f>
        <v/>
      </c>
      <c r="AC16" s="25">
        <f>IF(A16="","",IF(OR(B16="",C16="",D16="",E16="",F16=""),"Complete case details",IF(OR(G16="",H16="",I16="",J16="",K16="",L16="",M16="",N16="",O16="",P16="",Q16="",R16="",S16="",T16=""),"Check policy facts",IF(OR(J16&lt;I16,Q16&lt;P16),"Check date order",IF(K16&lt;=0,"Check existing premium basis",IF(ABS(Y16)&gt;Assumptions!$B$6,"Review replacement dates",IF(ABS(AB16)&gt;Assumptions!$B$7,"Review term lengths",IF(ABS(V16)&gt;=Assumptions!$B$5,"Review premium change","No threshold alert"))))))))</f>
        <v/>
      </c>
      <c r="AD16" s="19" t="inlineStr">
        <is>
          <t>Supporting documents remain an administrative follow-up.</t>
        </is>
      </c>
    </row>
    <row r="17">
      <c r="A17" s="19" t="n"/>
      <c r="B17" s="19" t="n"/>
      <c r="C17" s="19" t="n"/>
      <c r="D17" s="32" t="n"/>
      <c r="E17" s="19" t="n"/>
      <c r="F17" s="19" t="n"/>
      <c r="G17" s="19" t="n"/>
      <c r="H17" s="19" t="n"/>
      <c r="I17" s="32" t="n"/>
      <c r="J17" s="32" t="n"/>
      <c r="K17" s="21" t="n"/>
      <c r="L17" s="21" t="n"/>
      <c r="M17" s="21" t="n"/>
      <c r="N17" s="19" t="n"/>
      <c r="O17" s="19" t="n"/>
      <c r="P17" s="32" t="n"/>
      <c r="Q17" s="32" t="n"/>
      <c r="R17" s="21" t="n"/>
      <c r="S17" s="21" t="n"/>
      <c r="T17" s="21" t="n"/>
      <c r="U17" s="12">
        <f>IF(OR(A17="",K17="",R17=""),"",IFERROR(R17-K17,""))</f>
        <v/>
      </c>
      <c r="V17" s="22">
        <f>IF(OR(A17="",K17="",R17="",K17&lt;=0),"",IFERROR((R17-K17)/K17,""))</f>
        <v/>
      </c>
      <c r="W17" s="12">
        <f>IF(OR(A17="",L17="",S17=""),"",IFERROR(S17-L17,""))</f>
        <v/>
      </c>
      <c r="X17" s="12">
        <f>IF(OR(A17="",M17="",T17=""),"",IFERROR(T17-M17,""))</f>
        <v/>
      </c>
      <c r="Y17" s="15">
        <f>IF(OR(A17="",J17="",P17=""),"",IFERROR(P17-J17,""))</f>
        <v/>
      </c>
      <c r="Z17" s="15">
        <f>IF(OR(A17="",I17="",J17=""),"",IFERROR(J17-I17,""))</f>
        <v/>
      </c>
      <c r="AA17" s="15">
        <f>IF(OR(A17="",P17="",Q17=""),"",IFERROR(Q17-P17,""))</f>
        <v/>
      </c>
      <c r="AB17" s="15">
        <f>IF(OR(A17="",Z17="",AA17=""),"",IFERROR(AA17-Z17,""))</f>
        <v/>
      </c>
      <c r="AC17" s="23">
        <f>IF(A17="","",IF(OR(B17="",C17="",D17="",E17="",F17=""),"Complete case details",IF(OR(G17="",H17="",I17="",J17="",K17="",L17="",M17="",N17="",O17="",P17="",Q17="",R17="",S17="",T17=""),"Check policy facts",IF(OR(J17&lt;I17,Q17&lt;P17),"Check date order",IF(K17&lt;=0,"Check existing premium basis",IF(ABS(Y17)&gt;Assumptions!$B$6,"Review replacement dates",IF(ABS(AB17)&gt;Assumptions!$B$7,"Review term lengths",IF(ABS(V17)&gt;=Assumptions!$B$5,"Review premium change","No threshold alert"))))))))</f>
        <v/>
      </c>
      <c r="AD17" s="19" t="n"/>
    </row>
    <row r="18">
      <c r="A18" s="19" t="n"/>
      <c r="B18" s="19" t="n"/>
      <c r="C18" s="19" t="n"/>
      <c r="D18" s="32" t="n"/>
      <c r="E18" s="19" t="n"/>
      <c r="F18" s="19" t="n"/>
      <c r="G18" s="19" t="n"/>
      <c r="H18" s="19" t="n"/>
      <c r="I18" s="32" t="n"/>
      <c r="J18" s="32" t="n"/>
      <c r="K18" s="21" t="n"/>
      <c r="L18" s="21" t="n"/>
      <c r="M18" s="21" t="n"/>
      <c r="N18" s="19" t="n"/>
      <c r="O18" s="19" t="n"/>
      <c r="P18" s="32" t="n"/>
      <c r="Q18" s="32" t="n"/>
      <c r="R18" s="21" t="n"/>
      <c r="S18" s="21" t="n"/>
      <c r="T18" s="21" t="n"/>
      <c r="U18" s="13">
        <f>IF(OR(A18="",K18="",R18=""),"",IFERROR(R18-K18,""))</f>
        <v/>
      </c>
      <c r="V18" s="14">
        <f>IF(OR(A18="",K18="",R18="",K18&lt;=0),"",IFERROR((R18-K18)/K18,""))</f>
        <v/>
      </c>
      <c r="W18" s="13">
        <f>IF(OR(A18="",L18="",S18=""),"",IFERROR(S18-L18,""))</f>
        <v/>
      </c>
      <c r="X18" s="13">
        <f>IF(OR(A18="",M18="",T18=""),"",IFERROR(T18-M18,""))</f>
        <v/>
      </c>
      <c r="Y18" s="24">
        <f>IF(OR(A18="",J18="",P18=""),"",IFERROR(P18-J18,""))</f>
        <v/>
      </c>
      <c r="Z18" s="24">
        <f>IF(OR(A18="",I18="",J18=""),"",IFERROR(J18-I18,""))</f>
        <v/>
      </c>
      <c r="AA18" s="24">
        <f>IF(OR(A18="",P18="",Q18=""),"",IFERROR(Q18-P18,""))</f>
        <v/>
      </c>
      <c r="AB18" s="24">
        <f>IF(OR(A18="",Z18="",AA18=""),"",IFERROR(AA18-Z18,""))</f>
        <v/>
      </c>
      <c r="AC18" s="25">
        <f>IF(A18="","",IF(OR(B18="",C18="",D18="",E18="",F18=""),"Complete case details",IF(OR(G18="",H18="",I18="",J18="",K18="",L18="",M18="",N18="",O18="",P18="",Q18="",R18="",S18="",T18=""),"Check policy facts",IF(OR(J18&lt;I18,Q18&lt;P18),"Check date order",IF(K18&lt;=0,"Check existing premium basis",IF(ABS(Y18)&gt;Assumptions!$B$6,"Review replacement dates",IF(ABS(AB18)&gt;Assumptions!$B$7,"Review term lengths",IF(ABS(V18)&gt;=Assumptions!$B$5,"Review premium change","No threshold alert"))))))))</f>
        <v/>
      </c>
      <c r="AD18" s="19" t="n"/>
    </row>
    <row r="19">
      <c r="A19" s="19" t="n"/>
      <c r="B19" s="19" t="n"/>
      <c r="C19" s="19" t="n"/>
      <c r="D19" s="32" t="n"/>
      <c r="E19" s="19" t="n"/>
      <c r="F19" s="19" t="n"/>
      <c r="G19" s="19" t="n"/>
      <c r="H19" s="19" t="n"/>
      <c r="I19" s="32" t="n"/>
      <c r="J19" s="32" t="n"/>
      <c r="K19" s="21" t="n"/>
      <c r="L19" s="21" t="n"/>
      <c r="M19" s="21" t="n"/>
      <c r="N19" s="19" t="n"/>
      <c r="O19" s="19" t="n"/>
      <c r="P19" s="32" t="n"/>
      <c r="Q19" s="32" t="n"/>
      <c r="R19" s="21" t="n"/>
      <c r="S19" s="21" t="n"/>
      <c r="T19" s="21" t="n"/>
      <c r="U19" s="12">
        <f>IF(OR(A19="",K19="",R19=""),"",IFERROR(R19-K19,""))</f>
        <v/>
      </c>
      <c r="V19" s="22">
        <f>IF(OR(A19="",K19="",R19="",K19&lt;=0),"",IFERROR((R19-K19)/K19,""))</f>
        <v/>
      </c>
      <c r="W19" s="12">
        <f>IF(OR(A19="",L19="",S19=""),"",IFERROR(S19-L19,""))</f>
        <v/>
      </c>
      <c r="X19" s="12">
        <f>IF(OR(A19="",M19="",T19=""),"",IFERROR(T19-M19,""))</f>
        <v/>
      </c>
      <c r="Y19" s="15">
        <f>IF(OR(A19="",J19="",P19=""),"",IFERROR(P19-J19,""))</f>
        <v/>
      </c>
      <c r="Z19" s="15">
        <f>IF(OR(A19="",I19="",J19=""),"",IFERROR(J19-I19,""))</f>
        <v/>
      </c>
      <c r="AA19" s="15">
        <f>IF(OR(A19="",P19="",Q19=""),"",IFERROR(Q19-P19,""))</f>
        <v/>
      </c>
      <c r="AB19" s="15">
        <f>IF(OR(A19="",Z19="",AA19=""),"",IFERROR(AA19-Z19,""))</f>
        <v/>
      </c>
      <c r="AC19" s="23">
        <f>IF(A19="","",IF(OR(B19="",C19="",D19="",E19="",F19=""),"Complete case details",IF(OR(G19="",H19="",I19="",J19="",K19="",L19="",M19="",N19="",O19="",P19="",Q19="",R19="",S19="",T19=""),"Check policy facts",IF(OR(J19&lt;I19,Q19&lt;P19),"Check date order",IF(K19&lt;=0,"Check existing premium basis",IF(ABS(Y19)&gt;Assumptions!$B$6,"Review replacement dates",IF(ABS(AB19)&gt;Assumptions!$B$7,"Review term lengths",IF(ABS(V19)&gt;=Assumptions!$B$5,"Review premium change","No threshold alert"))))))))</f>
        <v/>
      </c>
      <c r="AD19" s="19" t="n"/>
    </row>
    <row r="20">
      <c r="A20" s="19" t="n"/>
      <c r="B20" s="19" t="n"/>
      <c r="C20" s="19" t="n"/>
      <c r="D20" s="32" t="n"/>
      <c r="E20" s="19" t="n"/>
      <c r="F20" s="19" t="n"/>
      <c r="G20" s="19" t="n"/>
      <c r="H20" s="19" t="n"/>
      <c r="I20" s="32" t="n"/>
      <c r="J20" s="32" t="n"/>
      <c r="K20" s="21" t="n"/>
      <c r="L20" s="21" t="n"/>
      <c r="M20" s="21" t="n"/>
      <c r="N20" s="19" t="n"/>
      <c r="O20" s="19" t="n"/>
      <c r="P20" s="32" t="n"/>
      <c r="Q20" s="32" t="n"/>
      <c r="R20" s="21" t="n"/>
      <c r="S20" s="21" t="n"/>
      <c r="T20" s="21" t="n"/>
      <c r="U20" s="13">
        <f>IF(OR(A20="",K20="",R20=""),"",IFERROR(R20-K20,""))</f>
        <v/>
      </c>
      <c r="V20" s="14">
        <f>IF(OR(A20="",K20="",R20="",K20&lt;=0),"",IFERROR((R20-K20)/K20,""))</f>
        <v/>
      </c>
      <c r="W20" s="13">
        <f>IF(OR(A20="",L20="",S20=""),"",IFERROR(S20-L20,""))</f>
        <v/>
      </c>
      <c r="X20" s="13">
        <f>IF(OR(A20="",M20="",T20=""),"",IFERROR(T20-M20,""))</f>
        <v/>
      </c>
      <c r="Y20" s="24">
        <f>IF(OR(A20="",J20="",P20=""),"",IFERROR(P20-J20,""))</f>
        <v/>
      </c>
      <c r="Z20" s="24">
        <f>IF(OR(A20="",I20="",J20=""),"",IFERROR(J20-I20,""))</f>
        <v/>
      </c>
      <c r="AA20" s="24">
        <f>IF(OR(A20="",P20="",Q20=""),"",IFERROR(Q20-P20,""))</f>
        <v/>
      </c>
      <c r="AB20" s="24">
        <f>IF(OR(A20="",Z20="",AA20=""),"",IFERROR(AA20-Z20,""))</f>
        <v/>
      </c>
      <c r="AC20" s="25">
        <f>IF(A20="","",IF(OR(B20="",C20="",D20="",E20="",F20=""),"Complete case details",IF(OR(G20="",H20="",I20="",J20="",K20="",L20="",M20="",N20="",O20="",P20="",Q20="",R20="",S20="",T20=""),"Check policy facts",IF(OR(J20&lt;I20,Q20&lt;P20),"Check date order",IF(K20&lt;=0,"Check existing premium basis",IF(ABS(Y20)&gt;Assumptions!$B$6,"Review replacement dates",IF(ABS(AB20)&gt;Assumptions!$B$7,"Review term lengths",IF(ABS(V20)&gt;=Assumptions!$B$5,"Review premium change","No threshold alert"))))))))</f>
        <v/>
      </c>
      <c r="AD20" s="19" t="n"/>
    </row>
    <row r="21">
      <c r="A21" s="19" t="n"/>
      <c r="B21" s="19" t="n"/>
      <c r="C21" s="19" t="n"/>
      <c r="D21" s="32" t="n"/>
      <c r="E21" s="19" t="n"/>
      <c r="F21" s="19" t="n"/>
      <c r="G21" s="19" t="n"/>
      <c r="H21" s="19" t="n"/>
      <c r="I21" s="32" t="n"/>
      <c r="J21" s="32" t="n"/>
      <c r="K21" s="21" t="n"/>
      <c r="L21" s="21" t="n"/>
      <c r="M21" s="21" t="n"/>
      <c r="N21" s="19" t="n"/>
      <c r="O21" s="19" t="n"/>
      <c r="P21" s="32" t="n"/>
      <c r="Q21" s="32" t="n"/>
      <c r="R21" s="21" t="n"/>
      <c r="S21" s="21" t="n"/>
      <c r="T21" s="21" t="n"/>
      <c r="U21" s="12">
        <f>IF(OR(A21="",K21="",R21=""),"",IFERROR(R21-K21,""))</f>
        <v/>
      </c>
      <c r="V21" s="22">
        <f>IF(OR(A21="",K21="",R21="",K21&lt;=0),"",IFERROR((R21-K21)/K21,""))</f>
        <v/>
      </c>
      <c r="W21" s="12">
        <f>IF(OR(A21="",L21="",S21=""),"",IFERROR(S21-L21,""))</f>
        <v/>
      </c>
      <c r="X21" s="12">
        <f>IF(OR(A21="",M21="",T21=""),"",IFERROR(T21-M21,""))</f>
        <v/>
      </c>
      <c r="Y21" s="15">
        <f>IF(OR(A21="",J21="",P21=""),"",IFERROR(P21-J21,""))</f>
        <v/>
      </c>
      <c r="Z21" s="15">
        <f>IF(OR(A21="",I21="",J21=""),"",IFERROR(J21-I21,""))</f>
        <v/>
      </c>
      <c r="AA21" s="15">
        <f>IF(OR(A21="",P21="",Q21=""),"",IFERROR(Q21-P21,""))</f>
        <v/>
      </c>
      <c r="AB21" s="15">
        <f>IF(OR(A21="",Z21="",AA21=""),"",IFERROR(AA21-Z21,""))</f>
        <v/>
      </c>
      <c r="AC21" s="23">
        <f>IF(A21="","",IF(OR(B21="",C21="",D21="",E21="",F21=""),"Complete case details",IF(OR(G21="",H21="",I21="",J21="",K21="",L21="",M21="",N21="",O21="",P21="",Q21="",R21="",S21="",T21=""),"Check policy facts",IF(OR(J21&lt;I21,Q21&lt;P21),"Check date order",IF(K21&lt;=0,"Check existing premium basis",IF(ABS(Y21)&gt;Assumptions!$B$6,"Review replacement dates",IF(ABS(AB21)&gt;Assumptions!$B$7,"Review term lengths",IF(ABS(V21)&gt;=Assumptions!$B$5,"Review premium change","No threshold alert"))))))))</f>
        <v/>
      </c>
      <c r="AD21" s="19" t="n"/>
    </row>
    <row r="22">
      <c r="A22" s="19" t="n"/>
      <c r="B22" s="19" t="n"/>
      <c r="C22" s="19" t="n"/>
      <c r="D22" s="32" t="n"/>
      <c r="E22" s="19" t="n"/>
      <c r="F22" s="19" t="n"/>
      <c r="G22" s="19" t="n"/>
      <c r="H22" s="19" t="n"/>
      <c r="I22" s="32" t="n"/>
      <c r="J22" s="32" t="n"/>
      <c r="K22" s="21" t="n"/>
      <c r="L22" s="21" t="n"/>
      <c r="M22" s="21" t="n"/>
      <c r="N22" s="19" t="n"/>
      <c r="O22" s="19" t="n"/>
      <c r="P22" s="32" t="n"/>
      <c r="Q22" s="32" t="n"/>
      <c r="R22" s="21" t="n"/>
      <c r="S22" s="21" t="n"/>
      <c r="T22" s="21" t="n"/>
      <c r="U22" s="13">
        <f>IF(OR(A22="",K22="",R22=""),"",IFERROR(R22-K22,""))</f>
        <v/>
      </c>
      <c r="V22" s="14">
        <f>IF(OR(A22="",K22="",R22="",K22&lt;=0),"",IFERROR((R22-K22)/K22,""))</f>
        <v/>
      </c>
      <c r="W22" s="13">
        <f>IF(OR(A22="",L22="",S22=""),"",IFERROR(S22-L22,""))</f>
        <v/>
      </c>
      <c r="X22" s="13">
        <f>IF(OR(A22="",M22="",T22=""),"",IFERROR(T22-M22,""))</f>
        <v/>
      </c>
      <c r="Y22" s="24">
        <f>IF(OR(A22="",J22="",P22=""),"",IFERROR(P22-J22,""))</f>
        <v/>
      </c>
      <c r="Z22" s="24">
        <f>IF(OR(A22="",I22="",J22=""),"",IFERROR(J22-I22,""))</f>
        <v/>
      </c>
      <c r="AA22" s="24">
        <f>IF(OR(A22="",P22="",Q22=""),"",IFERROR(Q22-P22,""))</f>
        <v/>
      </c>
      <c r="AB22" s="24">
        <f>IF(OR(A22="",Z22="",AA22=""),"",IFERROR(AA22-Z22,""))</f>
        <v/>
      </c>
      <c r="AC22" s="25">
        <f>IF(A22="","",IF(OR(B22="",C22="",D22="",E22="",F22=""),"Complete case details",IF(OR(G22="",H22="",I22="",J22="",K22="",L22="",M22="",N22="",O22="",P22="",Q22="",R22="",S22="",T22=""),"Check policy facts",IF(OR(J22&lt;I22,Q22&lt;P22),"Check date order",IF(K22&lt;=0,"Check existing premium basis",IF(ABS(Y22)&gt;Assumptions!$B$6,"Review replacement dates",IF(ABS(AB22)&gt;Assumptions!$B$7,"Review term lengths",IF(ABS(V22)&gt;=Assumptions!$B$5,"Review premium change","No threshold alert"))))))))</f>
        <v/>
      </c>
      <c r="AD22" s="19" t="n"/>
    </row>
    <row r="23">
      <c r="A23" s="19" t="n"/>
      <c r="B23" s="19" t="n"/>
      <c r="C23" s="19" t="n"/>
      <c r="D23" s="32" t="n"/>
      <c r="E23" s="19" t="n"/>
      <c r="F23" s="19" t="n"/>
      <c r="G23" s="19" t="n"/>
      <c r="H23" s="19" t="n"/>
      <c r="I23" s="32" t="n"/>
      <c r="J23" s="32" t="n"/>
      <c r="K23" s="21" t="n"/>
      <c r="L23" s="21" t="n"/>
      <c r="M23" s="21" t="n"/>
      <c r="N23" s="19" t="n"/>
      <c r="O23" s="19" t="n"/>
      <c r="P23" s="32" t="n"/>
      <c r="Q23" s="32" t="n"/>
      <c r="R23" s="21" t="n"/>
      <c r="S23" s="21" t="n"/>
      <c r="T23" s="21" t="n"/>
      <c r="U23" s="12">
        <f>IF(OR(A23="",K23="",R23=""),"",IFERROR(R23-K23,""))</f>
        <v/>
      </c>
      <c r="V23" s="22">
        <f>IF(OR(A23="",K23="",R23="",K23&lt;=0),"",IFERROR((R23-K23)/K23,""))</f>
        <v/>
      </c>
      <c r="W23" s="12">
        <f>IF(OR(A23="",L23="",S23=""),"",IFERROR(S23-L23,""))</f>
        <v/>
      </c>
      <c r="X23" s="12">
        <f>IF(OR(A23="",M23="",T23=""),"",IFERROR(T23-M23,""))</f>
        <v/>
      </c>
      <c r="Y23" s="15">
        <f>IF(OR(A23="",J23="",P23=""),"",IFERROR(P23-J23,""))</f>
        <v/>
      </c>
      <c r="Z23" s="15">
        <f>IF(OR(A23="",I23="",J23=""),"",IFERROR(J23-I23,""))</f>
        <v/>
      </c>
      <c r="AA23" s="15">
        <f>IF(OR(A23="",P23="",Q23=""),"",IFERROR(Q23-P23,""))</f>
        <v/>
      </c>
      <c r="AB23" s="15">
        <f>IF(OR(A23="",Z23="",AA23=""),"",IFERROR(AA23-Z23,""))</f>
        <v/>
      </c>
      <c r="AC23" s="23">
        <f>IF(A23="","",IF(OR(B23="",C23="",D23="",E23="",F23=""),"Complete case details",IF(OR(G23="",H23="",I23="",J23="",K23="",L23="",M23="",N23="",O23="",P23="",Q23="",R23="",S23="",T23=""),"Check policy facts",IF(OR(J23&lt;I23,Q23&lt;P23),"Check date order",IF(K23&lt;=0,"Check existing premium basis",IF(ABS(Y23)&gt;Assumptions!$B$6,"Review replacement dates",IF(ABS(AB23)&gt;Assumptions!$B$7,"Review term lengths",IF(ABS(V23)&gt;=Assumptions!$B$5,"Review premium change","No threshold alert"))))))))</f>
        <v/>
      </c>
      <c r="AD23" s="19" t="n"/>
    </row>
    <row r="24">
      <c r="A24" s="19" t="n"/>
      <c r="B24" s="19" t="n"/>
      <c r="C24" s="19" t="n"/>
      <c r="D24" s="32" t="n"/>
      <c r="E24" s="19" t="n"/>
      <c r="F24" s="19" t="n"/>
      <c r="G24" s="19" t="n"/>
      <c r="H24" s="19" t="n"/>
      <c r="I24" s="32" t="n"/>
      <c r="J24" s="32" t="n"/>
      <c r="K24" s="21" t="n"/>
      <c r="L24" s="21" t="n"/>
      <c r="M24" s="21" t="n"/>
      <c r="N24" s="19" t="n"/>
      <c r="O24" s="19" t="n"/>
      <c r="P24" s="32" t="n"/>
      <c r="Q24" s="32" t="n"/>
      <c r="R24" s="21" t="n"/>
      <c r="S24" s="21" t="n"/>
      <c r="T24" s="21" t="n"/>
      <c r="U24" s="13">
        <f>IF(OR(A24="",K24="",R24=""),"",IFERROR(R24-K24,""))</f>
        <v/>
      </c>
      <c r="V24" s="14">
        <f>IF(OR(A24="",K24="",R24="",K24&lt;=0),"",IFERROR((R24-K24)/K24,""))</f>
        <v/>
      </c>
      <c r="W24" s="13">
        <f>IF(OR(A24="",L24="",S24=""),"",IFERROR(S24-L24,""))</f>
        <v/>
      </c>
      <c r="X24" s="13">
        <f>IF(OR(A24="",M24="",T24=""),"",IFERROR(T24-M24,""))</f>
        <v/>
      </c>
      <c r="Y24" s="24">
        <f>IF(OR(A24="",J24="",P24=""),"",IFERROR(P24-J24,""))</f>
        <v/>
      </c>
      <c r="Z24" s="24">
        <f>IF(OR(A24="",I24="",J24=""),"",IFERROR(J24-I24,""))</f>
        <v/>
      </c>
      <c r="AA24" s="24">
        <f>IF(OR(A24="",P24="",Q24=""),"",IFERROR(Q24-P24,""))</f>
        <v/>
      </c>
      <c r="AB24" s="24">
        <f>IF(OR(A24="",Z24="",AA24=""),"",IFERROR(AA24-Z24,""))</f>
        <v/>
      </c>
      <c r="AC24" s="25">
        <f>IF(A24="","",IF(OR(B24="",C24="",D24="",E24="",F24=""),"Complete case details",IF(OR(G24="",H24="",I24="",J24="",K24="",L24="",M24="",N24="",O24="",P24="",Q24="",R24="",S24="",T24=""),"Check policy facts",IF(OR(J24&lt;I24,Q24&lt;P24),"Check date order",IF(K24&lt;=0,"Check existing premium basis",IF(ABS(Y24)&gt;Assumptions!$B$6,"Review replacement dates",IF(ABS(AB24)&gt;Assumptions!$B$7,"Review term lengths",IF(ABS(V24)&gt;=Assumptions!$B$5,"Review premium change","No threshold alert"))))))))</f>
        <v/>
      </c>
      <c r="AD24" s="19" t="n"/>
    </row>
    <row r="25">
      <c r="A25" s="19" t="n"/>
      <c r="B25" s="19" t="n"/>
      <c r="C25" s="19" t="n"/>
      <c r="D25" s="32" t="n"/>
      <c r="E25" s="19" t="n"/>
      <c r="F25" s="19" t="n"/>
      <c r="G25" s="19" t="n"/>
      <c r="H25" s="19" t="n"/>
      <c r="I25" s="32" t="n"/>
      <c r="J25" s="32" t="n"/>
      <c r="K25" s="21" t="n"/>
      <c r="L25" s="21" t="n"/>
      <c r="M25" s="21" t="n"/>
      <c r="N25" s="19" t="n"/>
      <c r="O25" s="19" t="n"/>
      <c r="P25" s="32" t="n"/>
      <c r="Q25" s="32" t="n"/>
      <c r="R25" s="21" t="n"/>
      <c r="S25" s="21" t="n"/>
      <c r="T25" s="21" t="n"/>
      <c r="U25" s="12">
        <f>IF(OR(A25="",K25="",R25=""),"",IFERROR(R25-K25,""))</f>
        <v/>
      </c>
      <c r="V25" s="22">
        <f>IF(OR(A25="",K25="",R25="",K25&lt;=0),"",IFERROR((R25-K25)/K25,""))</f>
        <v/>
      </c>
      <c r="W25" s="12">
        <f>IF(OR(A25="",L25="",S25=""),"",IFERROR(S25-L25,""))</f>
        <v/>
      </c>
      <c r="X25" s="12">
        <f>IF(OR(A25="",M25="",T25=""),"",IFERROR(T25-M25,""))</f>
        <v/>
      </c>
      <c r="Y25" s="15">
        <f>IF(OR(A25="",J25="",P25=""),"",IFERROR(P25-J25,""))</f>
        <v/>
      </c>
      <c r="Z25" s="15">
        <f>IF(OR(A25="",I25="",J25=""),"",IFERROR(J25-I25,""))</f>
        <v/>
      </c>
      <c r="AA25" s="15">
        <f>IF(OR(A25="",P25="",Q25=""),"",IFERROR(Q25-P25,""))</f>
        <v/>
      </c>
      <c r="AB25" s="15">
        <f>IF(OR(A25="",Z25="",AA25=""),"",IFERROR(AA25-Z25,""))</f>
        <v/>
      </c>
      <c r="AC25" s="23">
        <f>IF(A25="","",IF(OR(B25="",C25="",D25="",E25="",F25=""),"Complete case details",IF(OR(G25="",H25="",I25="",J25="",K25="",L25="",M25="",N25="",O25="",P25="",Q25="",R25="",S25="",T25=""),"Check policy facts",IF(OR(J25&lt;I25,Q25&lt;P25),"Check date order",IF(K25&lt;=0,"Check existing premium basis",IF(ABS(Y25)&gt;Assumptions!$B$6,"Review replacement dates",IF(ABS(AB25)&gt;Assumptions!$B$7,"Review term lengths",IF(ABS(V25)&gt;=Assumptions!$B$5,"Review premium change","No threshold alert"))))))))</f>
        <v/>
      </c>
      <c r="AD25" s="19" t="n"/>
    </row>
    <row r="26">
      <c r="A26" s="19" t="n"/>
      <c r="B26" s="19" t="n"/>
      <c r="C26" s="19" t="n"/>
      <c r="D26" s="32" t="n"/>
      <c r="E26" s="19" t="n"/>
      <c r="F26" s="19" t="n"/>
      <c r="G26" s="19" t="n"/>
      <c r="H26" s="19" t="n"/>
      <c r="I26" s="32" t="n"/>
      <c r="J26" s="32" t="n"/>
      <c r="K26" s="21" t="n"/>
      <c r="L26" s="21" t="n"/>
      <c r="M26" s="21" t="n"/>
      <c r="N26" s="19" t="n"/>
      <c r="O26" s="19" t="n"/>
      <c r="P26" s="32" t="n"/>
      <c r="Q26" s="32" t="n"/>
      <c r="R26" s="21" t="n"/>
      <c r="S26" s="21" t="n"/>
      <c r="T26" s="21" t="n"/>
      <c r="U26" s="13">
        <f>IF(OR(A26="",K26="",R26=""),"",IFERROR(R26-K26,""))</f>
        <v/>
      </c>
      <c r="V26" s="14">
        <f>IF(OR(A26="",K26="",R26="",K26&lt;=0),"",IFERROR((R26-K26)/K26,""))</f>
        <v/>
      </c>
      <c r="W26" s="13">
        <f>IF(OR(A26="",L26="",S26=""),"",IFERROR(S26-L26,""))</f>
        <v/>
      </c>
      <c r="X26" s="13">
        <f>IF(OR(A26="",M26="",T26=""),"",IFERROR(T26-M26,""))</f>
        <v/>
      </c>
      <c r="Y26" s="24">
        <f>IF(OR(A26="",J26="",P26=""),"",IFERROR(P26-J26,""))</f>
        <v/>
      </c>
      <c r="Z26" s="24">
        <f>IF(OR(A26="",I26="",J26=""),"",IFERROR(J26-I26,""))</f>
        <v/>
      </c>
      <c r="AA26" s="24">
        <f>IF(OR(A26="",P26="",Q26=""),"",IFERROR(Q26-P26,""))</f>
        <v/>
      </c>
      <c r="AB26" s="24">
        <f>IF(OR(A26="",Z26="",AA26=""),"",IFERROR(AA26-Z26,""))</f>
        <v/>
      </c>
      <c r="AC26" s="25">
        <f>IF(A26="","",IF(OR(B26="",C26="",D26="",E26="",F26=""),"Complete case details",IF(OR(G26="",H26="",I26="",J26="",K26="",L26="",M26="",N26="",O26="",P26="",Q26="",R26="",S26="",T26=""),"Check policy facts",IF(OR(J26&lt;I26,Q26&lt;P26),"Check date order",IF(K26&lt;=0,"Check existing premium basis",IF(ABS(Y26)&gt;Assumptions!$B$6,"Review replacement dates",IF(ABS(AB26)&gt;Assumptions!$B$7,"Review term lengths",IF(ABS(V26)&gt;=Assumptions!$B$5,"Review premium change","No threshold alert"))))))))</f>
        <v/>
      </c>
      <c r="AD26" s="19" t="n"/>
    </row>
    <row r="27">
      <c r="A27" s="19" t="n"/>
      <c r="B27" s="19" t="n"/>
      <c r="C27" s="19" t="n"/>
      <c r="D27" s="32" t="n"/>
      <c r="E27" s="19" t="n"/>
      <c r="F27" s="19" t="n"/>
      <c r="G27" s="19" t="n"/>
      <c r="H27" s="19" t="n"/>
      <c r="I27" s="32" t="n"/>
      <c r="J27" s="32" t="n"/>
      <c r="K27" s="21" t="n"/>
      <c r="L27" s="21" t="n"/>
      <c r="M27" s="21" t="n"/>
      <c r="N27" s="19" t="n"/>
      <c r="O27" s="19" t="n"/>
      <c r="P27" s="32" t="n"/>
      <c r="Q27" s="32" t="n"/>
      <c r="R27" s="21" t="n"/>
      <c r="S27" s="21" t="n"/>
      <c r="T27" s="21" t="n"/>
      <c r="U27" s="12">
        <f>IF(OR(A27="",K27="",R27=""),"",IFERROR(R27-K27,""))</f>
        <v/>
      </c>
      <c r="V27" s="22">
        <f>IF(OR(A27="",K27="",R27="",K27&lt;=0),"",IFERROR((R27-K27)/K27,""))</f>
        <v/>
      </c>
      <c r="W27" s="12">
        <f>IF(OR(A27="",L27="",S27=""),"",IFERROR(S27-L27,""))</f>
        <v/>
      </c>
      <c r="X27" s="12">
        <f>IF(OR(A27="",M27="",T27=""),"",IFERROR(T27-M27,""))</f>
        <v/>
      </c>
      <c r="Y27" s="15">
        <f>IF(OR(A27="",J27="",P27=""),"",IFERROR(P27-J27,""))</f>
        <v/>
      </c>
      <c r="Z27" s="15">
        <f>IF(OR(A27="",I27="",J27=""),"",IFERROR(J27-I27,""))</f>
        <v/>
      </c>
      <c r="AA27" s="15">
        <f>IF(OR(A27="",P27="",Q27=""),"",IFERROR(Q27-P27,""))</f>
        <v/>
      </c>
      <c r="AB27" s="15">
        <f>IF(OR(A27="",Z27="",AA27=""),"",IFERROR(AA27-Z27,""))</f>
        <v/>
      </c>
      <c r="AC27" s="23">
        <f>IF(A27="","",IF(OR(B27="",C27="",D27="",E27="",F27=""),"Complete case details",IF(OR(G27="",H27="",I27="",J27="",K27="",L27="",M27="",N27="",O27="",P27="",Q27="",R27="",S27="",T27=""),"Check policy facts",IF(OR(J27&lt;I27,Q27&lt;P27),"Check date order",IF(K27&lt;=0,"Check existing premium basis",IF(ABS(Y27)&gt;Assumptions!$B$6,"Review replacement dates",IF(ABS(AB27)&gt;Assumptions!$B$7,"Review term lengths",IF(ABS(V27)&gt;=Assumptions!$B$5,"Review premium change","No threshold alert"))))))))</f>
        <v/>
      </c>
      <c r="AD27" s="19" t="n"/>
    </row>
    <row r="28">
      <c r="A28" s="19" t="n"/>
      <c r="B28" s="19" t="n"/>
      <c r="C28" s="19" t="n"/>
      <c r="D28" s="32" t="n"/>
      <c r="E28" s="19" t="n"/>
      <c r="F28" s="19" t="n"/>
      <c r="G28" s="19" t="n"/>
      <c r="H28" s="19" t="n"/>
      <c r="I28" s="32" t="n"/>
      <c r="J28" s="32" t="n"/>
      <c r="K28" s="21" t="n"/>
      <c r="L28" s="21" t="n"/>
      <c r="M28" s="21" t="n"/>
      <c r="N28" s="19" t="n"/>
      <c r="O28" s="19" t="n"/>
      <c r="P28" s="32" t="n"/>
      <c r="Q28" s="32" t="n"/>
      <c r="R28" s="21" t="n"/>
      <c r="S28" s="21" t="n"/>
      <c r="T28" s="21" t="n"/>
      <c r="U28" s="13">
        <f>IF(OR(A28="",K28="",R28=""),"",IFERROR(R28-K28,""))</f>
        <v/>
      </c>
      <c r="V28" s="14">
        <f>IF(OR(A28="",K28="",R28="",K28&lt;=0),"",IFERROR((R28-K28)/K28,""))</f>
        <v/>
      </c>
      <c r="W28" s="13">
        <f>IF(OR(A28="",L28="",S28=""),"",IFERROR(S28-L28,""))</f>
        <v/>
      </c>
      <c r="X28" s="13">
        <f>IF(OR(A28="",M28="",T28=""),"",IFERROR(T28-M28,""))</f>
        <v/>
      </c>
      <c r="Y28" s="24">
        <f>IF(OR(A28="",J28="",P28=""),"",IFERROR(P28-J28,""))</f>
        <v/>
      </c>
      <c r="Z28" s="24">
        <f>IF(OR(A28="",I28="",J28=""),"",IFERROR(J28-I28,""))</f>
        <v/>
      </c>
      <c r="AA28" s="24">
        <f>IF(OR(A28="",P28="",Q28=""),"",IFERROR(Q28-P28,""))</f>
        <v/>
      </c>
      <c r="AB28" s="24">
        <f>IF(OR(A28="",Z28="",AA28=""),"",IFERROR(AA28-Z28,""))</f>
        <v/>
      </c>
      <c r="AC28" s="25">
        <f>IF(A28="","",IF(OR(B28="",C28="",D28="",E28="",F28=""),"Complete case details",IF(OR(G28="",H28="",I28="",J28="",K28="",L28="",M28="",N28="",O28="",P28="",Q28="",R28="",S28="",T28=""),"Check policy facts",IF(OR(J28&lt;I28,Q28&lt;P28),"Check date order",IF(K28&lt;=0,"Check existing premium basis",IF(ABS(Y28)&gt;Assumptions!$B$6,"Review replacement dates",IF(ABS(AB28)&gt;Assumptions!$B$7,"Review term lengths",IF(ABS(V28)&gt;=Assumptions!$B$5,"Review premium change","No threshold alert"))))))))</f>
        <v/>
      </c>
      <c r="AD28" s="19" t="n"/>
    </row>
    <row r="29">
      <c r="A29" s="19" t="n"/>
      <c r="B29" s="19" t="n"/>
      <c r="C29" s="19" t="n"/>
      <c r="D29" s="32" t="n"/>
      <c r="E29" s="19" t="n"/>
      <c r="F29" s="19" t="n"/>
      <c r="G29" s="19" t="n"/>
      <c r="H29" s="19" t="n"/>
      <c r="I29" s="32" t="n"/>
      <c r="J29" s="32" t="n"/>
      <c r="K29" s="21" t="n"/>
      <c r="L29" s="21" t="n"/>
      <c r="M29" s="21" t="n"/>
      <c r="N29" s="19" t="n"/>
      <c r="O29" s="19" t="n"/>
      <c r="P29" s="32" t="n"/>
      <c r="Q29" s="32" t="n"/>
      <c r="R29" s="21" t="n"/>
      <c r="S29" s="21" t="n"/>
      <c r="T29" s="21" t="n"/>
      <c r="U29" s="12">
        <f>IF(OR(A29="",K29="",R29=""),"",IFERROR(R29-K29,""))</f>
        <v/>
      </c>
      <c r="V29" s="22">
        <f>IF(OR(A29="",K29="",R29="",K29&lt;=0),"",IFERROR((R29-K29)/K29,""))</f>
        <v/>
      </c>
      <c r="W29" s="12">
        <f>IF(OR(A29="",L29="",S29=""),"",IFERROR(S29-L29,""))</f>
        <v/>
      </c>
      <c r="X29" s="12">
        <f>IF(OR(A29="",M29="",T29=""),"",IFERROR(T29-M29,""))</f>
        <v/>
      </c>
      <c r="Y29" s="15">
        <f>IF(OR(A29="",J29="",P29=""),"",IFERROR(P29-J29,""))</f>
        <v/>
      </c>
      <c r="Z29" s="15">
        <f>IF(OR(A29="",I29="",J29=""),"",IFERROR(J29-I29,""))</f>
        <v/>
      </c>
      <c r="AA29" s="15">
        <f>IF(OR(A29="",P29="",Q29=""),"",IFERROR(Q29-P29,""))</f>
        <v/>
      </c>
      <c r="AB29" s="15">
        <f>IF(OR(A29="",Z29="",AA29=""),"",IFERROR(AA29-Z29,""))</f>
        <v/>
      </c>
      <c r="AC29" s="23">
        <f>IF(A29="","",IF(OR(B29="",C29="",D29="",E29="",F29=""),"Complete case details",IF(OR(G29="",H29="",I29="",J29="",K29="",L29="",M29="",N29="",O29="",P29="",Q29="",R29="",S29="",T29=""),"Check policy facts",IF(OR(J29&lt;I29,Q29&lt;P29),"Check date order",IF(K29&lt;=0,"Check existing premium basis",IF(ABS(Y29)&gt;Assumptions!$B$6,"Review replacement dates",IF(ABS(AB29)&gt;Assumptions!$B$7,"Review term lengths",IF(ABS(V29)&gt;=Assumptions!$B$5,"Review premium change","No threshold alert"))))))))</f>
        <v/>
      </c>
      <c r="AD29" s="19" t="n"/>
    </row>
    <row r="30">
      <c r="A30" s="19" t="n"/>
      <c r="B30" s="19" t="n"/>
      <c r="C30" s="19" t="n"/>
      <c r="D30" s="32" t="n"/>
      <c r="E30" s="19" t="n"/>
      <c r="F30" s="19" t="n"/>
      <c r="G30" s="19" t="n"/>
      <c r="H30" s="19" t="n"/>
      <c r="I30" s="32" t="n"/>
      <c r="J30" s="32" t="n"/>
      <c r="K30" s="21" t="n"/>
      <c r="L30" s="21" t="n"/>
      <c r="M30" s="21" t="n"/>
      <c r="N30" s="19" t="n"/>
      <c r="O30" s="19" t="n"/>
      <c r="P30" s="32" t="n"/>
      <c r="Q30" s="32" t="n"/>
      <c r="R30" s="21" t="n"/>
      <c r="S30" s="21" t="n"/>
      <c r="T30" s="21" t="n"/>
      <c r="U30" s="13">
        <f>IF(OR(A30="",K30="",R30=""),"",IFERROR(R30-K30,""))</f>
        <v/>
      </c>
      <c r="V30" s="14">
        <f>IF(OR(A30="",K30="",R30="",K30&lt;=0),"",IFERROR((R30-K30)/K30,""))</f>
        <v/>
      </c>
      <c r="W30" s="13">
        <f>IF(OR(A30="",L30="",S30=""),"",IFERROR(S30-L30,""))</f>
        <v/>
      </c>
      <c r="X30" s="13">
        <f>IF(OR(A30="",M30="",T30=""),"",IFERROR(T30-M30,""))</f>
        <v/>
      </c>
      <c r="Y30" s="24">
        <f>IF(OR(A30="",J30="",P30=""),"",IFERROR(P30-J30,""))</f>
        <v/>
      </c>
      <c r="Z30" s="24">
        <f>IF(OR(A30="",I30="",J30=""),"",IFERROR(J30-I30,""))</f>
        <v/>
      </c>
      <c r="AA30" s="24">
        <f>IF(OR(A30="",P30="",Q30=""),"",IFERROR(Q30-P30,""))</f>
        <v/>
      </c>
      <c r="AB30" s="24">
        <f>IF(OR(A30="",Z30="",AA30=""),"",IFERROR(AA30-Z30,""))</f>
        <v/>
      </c>
      <c r="AC30" s="25">
        <f>IF(A30="","",IF(OR(B30="",C30="",D30="",E30="",F30=""),"Complete case details",IF(OR(G30="",H30="",I30="",J30="",K30="",L30="",M30="",N30="",O30="",P30="",Q30="",R30="",S30="",T30=""),"Check policy facts",IF(OR(J30&lt;I30,Q30&lt;P30),"Check date order",IF(K30&lt;=0,"Check existing premium basis",IF(ABS(Y30)&gt;Assumptions!$B$6,"Review replacement dates",IF(ABS(AB30)&gt;Assumptions!$B$7,"Review term lengths",IF(ABS(V30)&gt;=Assumptions!$B$5,"Review premium change","No threshold alert"))))))))</f>
        <v/>
      </c>
      <c r="AD30" s="19" t="n"/>
    </row>
    <row r="31">
      <c r="A31" s="19" t="n"/>
      <c r="B31" s="19" t="n"/>
      <c r="C31" s="19" t="n"/>
      <c r="D31" s="32" t="n"/>
      <c r="E31" s="19" t="n"/>
      <c r="F31" s="19" t="n"/>
      <c r="G31" s="19" t="n"/>
      <c r="H31" s="19" t="n"/>
      <c r="I31" s="32" t="n"/>
      <c r="J31" s="32" t="n"/>
      <c r="K31" s="21" t="n"/>
      <c r="L31" s="21" t="n"/>
      <c r="M31" s="21" t="n"/>
      <c r="N31" s="19" t="n"/>
      <c r="O31" s="19" t="n"/>
      <c r="P31" s="32" t="n"/>
      <c r="Q31" s="32" t="n"/>
      <c r="R31" s="21" t="n"/>
      <c r="S31" s="21" t="n"/>
      <c r="T31" s="21" t="n"/>
      <c r="U31" s="12">
        <f>IF(OR(A31="",K31="",R31=""),"",IFERROR(R31-K31,""))</f>
        <v/>
      </c>
      <c r="V31" s="22">
        <f>IF(OR(A31="",K31="",R31="",K31&lt;=0),"",IFERROR((R31-K31)/K31,""))</f>
        <v/>
      </c>
      <c r="W31" s="12">
        <f>IF(OR(A31="",L31="",S31=""),"",IFERROR(S31-L31,""))</f>
        <v/>
      </c>
      <c r="X31" s="12">
        <f>IF(OR(A31="",M31="",T31=""),"",IFERROR(T31-M31,""))</f>
        <v/>
      </c>
      <c r="Y31" s="15">
        <f>IF(OR(A31="",J31="",P31=""),"",IFERROR(P31-J31,""))</f>
        <v/>
      </c>
      <c r="Z31" s="15">
        <f>IF(OR(A31="",I31="",J31=""),"",IFERROR(J31-I31,""))</f>
        <v/>
      </c>
      <c r="AA31" s="15">
        <f>IF(OR(A31="",P31="",Q31=""),"",IFERROR(Q31-P31,""))</f>
        <v/>
      </c>
      <c r="AB31" s="15">
        <f>IF(OR(A31="",Z31="",AA31=""),"",IFERROR(AA31-Z31,""))</f>
        <v/>
      </c>
      <c r="AC31" s="23">
        <f>IF(A31="","",IF(OR(B31="",C31="",D31="",E31="",F31=""),"Complete case details",IF(OR(G31="",H31="",I31="",J31="",K31="",L31="",M31="",N31="",O31="",P31="",Q31="",R31="",S31="",T31=""),"Check policy facts",IF(OR(J31&lt;I31,Q31&lt;P31),"Check date order",IF(K31&lt;=0,"Check existing premium basis",IF(ABS(Y31)&gt;Assumptions!$B$6,"Review replacement dates",IF(ABS(AB31)&gt;Assumptions!$B$7,"Review term lengths",IF(ABS(V31)&gt;=Assumptions!$B$5,"Review premium change","No threshold alert"))))))))</f>
        <v/>
      </c>
      <c r="AD31" s="19" t="n"/>
    </row>
    <row r="32">
      <c r="A32" s="19" t="n"/>
      <c r="B32" s="19" t="n"/>
      <c r="C32" s="19" t="n"/>
      <c r="D32" s="32" t="n"/>
      <c r="E32" s="19" t="n"/>
      <c r="F32" s="19" t="n"/>
      <c r="G32" s="19" t="n"/>
      <c r="H32" s="19" t="n"/>
      <c r="I32" s="32" t="n"/>
      <c r="J32" s="32" t="n"/>
      <c r="K32" s="21" t="n"/>
      <c r="L32" s="21" t="n"/>
      <c r="M32" s="21" t="n"/>
      <c r="N32" s="19" t="n"/>
      <c r="O32" s="19" t="n"/>
      <c r="P32" s="32" t="n"/>
      <c r="Q32" s="32" t="n"/>
      <c r="R32" s="21" t="n"/>
      <c r="S32" s="21" t="n"/>
      <c r="T32" s="21" t="n"/>
      <c r="U32" s="13">
        <f>IF(OR(A32="",K32="",R32=""),"",IFERROR(R32-K32,""))</f>
        <v/>
      </c>
      <c r="V32" s="14">
        <f>IF(OR(A32="",K32="",R32="",K32&lt;=0),"",IFERROR((R32-K32)/K32,""))</f>
        <v/>
      </c>
      <c r="W32" s="13">
        <f>IF(OR(A32="",L32="",S32=""),"",IFERROR(S32-L32,""))</f>
        <v/>
      </c>
      <c r="X32" s="13">
        <f>IF(OR(A32="",M32="",T32=""),"",IFERROR(T32-M32,""))</f>
        <v/>
      </c>
      <c r="Y32" s="24">
        <f>IF(OR(A32="",J32="",P32=""),"",IFERROR(P32-J32,""))</f>
        <v/>
      </c>
      <c r="Z32" s="24">
        <f>IF(OR(A32="",I32="",J32=""),"",IFERROR(J32-I32,""))</f>
        <v/>
      </c>
      <c r="AA32" s="24">
        <f>IF(OR(A32="",P32="",Q32=""),"",IFERROR(Q32-P32,""))</f>
        <v/>
      </c>
      <c r="AB32" s="24">
        <f>IF(OR(A32="",Z32="",AA32=""),"",IFERROR(AA32-Z32,""))</f>
        <v/>
      </c>
      <c r="AC32" s="25">
        <f>IF(A32="","",IF(OR(B32="",C32="",D32="",E32="",F32=""),"Complete case details",IF(OR(G32="",H32="",I32="",J32="",K32="",L32="",M32="",N32="",O32="",P32="",Q32="",R32="",S32="",T32=""),"Check policy facts",IF(OR(J32&lt;I32,Q32&lt;P32),"Check date order",IF(K32&lt;=0,"Check existing premium basis",IF(ABS(Y32)&gt;Assumptions!$B$6,"Review replacement dates",IF(ABS(AB32)&gt;Assumptions!$B$7,"Review term lengths",IF(ABS(V32)&gt;=Assumptions!$B$5,"Review premium change","No threshold alert"))))))))</f>
        <v/>
      </c>
      <c r="AD32" s="19" t="n"/>
    </row>
    <row r="33">
      <c r="A33" s="19" t="n"/>
      <c r="B33" s="19" t="n"/>
      <c r="C33" s="19" t="n"/>
      <c r="D33" s="32" t="n"/>
      <c r="E33" s="19" t="n"/>
      <c r="F33" s="19" t="n"/>
      <c r="G33" s="19" t="n"/>
      <c r="H33" s="19" t="n"/>
      <c r="I33" s="32" t="n"/>
      <c r="J33" s="32" t="n"/>
      <c r="K33" s="21" t="n"/>
      <c r="L33" s="21" t="n"/>
      <c r="M33" s="21" t="n"/>
      <c r="N33" s="19" t="n"/>
      <c r="O33" s="19" t="n"/>
      <c r="P33" s="32" t="n"/>
      <c r="Q33" s="32" t="n"/>
      <c r="R33" s="21" t="n"/>
      <c r="S33" s="21" t="n"/>
      <c r="T33" s="21" t="n"/>
      <c r="U33" s="12">
        <f>IF(OR(A33="",K33="",R33=""),"",IFERROR(R33-K33,""))</f>
        <v/>
      </c>
      <c r="V33" s="22">
        <f>IF(OR(A33="",K33="",R33="",K33&lt;=0),"",IFERROR((R33-K33)/K33,""))</f>
        <v/>
      </c>
      <c r="W33" s="12">
        <f>IF(OR(A33="",L33="",S33=""),"",IFERROR(S33-L33,""))</f>
        <v/>
      </c>
      <c r="X33" s="12">
        <f>IF(OR(A33="",M33="",T33=""),"",IFERROR(T33-M33,""))</f>
        <v/>
      </c>
      <c r="Y33" s="15">
        <f>IF(OR(A33="",J33="",P33=""),"",IFERROR(P33-J33,""))</f>
        <v/>
      </c>
      <c r="Z33" s="15">
        <f>IF(OR(A33="",I33="",J33=""),"",IFERROR(J33-I33,""))</f>
        <v/>
      </c>
      <c r="AA33" s="15">
        <f>IF(OR(A33="",P33="",Q33=""),"",IFERROR(Q33-P33,""))</f>
        <v/>
      </c>
      <c r="AB33" s="15">
        <f>IF(OR(A33="",Z33="",AA33=""),"",IFERROR(AA33-Z33,""))</f>
        <v/>
      </c>
      <c r="AC33" s="23">
        <f>IF(A33="","",IF(OR(B33="",C33="",D33="",E33="",F33=""),"Complete case details",IF(OR(G33="",H33="",I33="",J33="",K33="",L33="",M33="",N33="",O33="",P33="",Q33="",R33="",S33="",T33=""),"Check policy facts",IF(OR(J33&lt;I33,Q33&lt;P33),"Check date order",IF(K33&lt;=0,"Check existing premium basis",IF(ABS(Y33)&gt;Assumptions!$B$6,"Review replacement dates",IF(ABS(AB33)&gt;Assumptions!$B$7,"Review term lengths",IF(ABS(V33)&gt;=Assumptions!$B$5,"Review premium change","No threshold alert"))))))))</f>
        <v/>
      </c>
      <c r="AD33" s="19" t="n"/>
    </row>
    <row r="34">
      <c r="A34" s="19" t="n"/>
      <c r="B34" s="19" t="n"/>
      <c r="C34" s="19" t="n"/>
      <c r="D34" s="32" t="n"/>
      <c r="E34" s="19" t="n"/>
      <c r="F34" s="19" t="n"/>
      <c r="G34" s="19" t="n"/>
      <c r="H34" s="19" t="n"/>
      <c r="I34" s="32" t="n"/>
      <c r="J34" s="32" t="n"/>
      <c r="K34" s="21" t="n"/>
      <c r="L34" s="21" t="n"/>
      <c r="M34" s="21" t="n"/>
      <c r="N34" s="19" t="n"/>
      <c r="O34" s="19" t="n"/>
      <c r="P34" s="32" t="n"/>
      <c r="Q34" s="32" t="n"/>
      <c r="R34" s="21" t="n"/>
      <c r="S34" s="21" t="n"/>
      <c r="T34" s="21" t="n"/>
      <c r="U34" s="13">
        <f>IF(OR(A34="",K34="",R34=""),"",IFERROR(R34-K34,""))</f>
        <v/>
      </c>
      <c r="V34" s="14">
        <f>IF(OR(A34="",K34="",R34="",K34&lt;=0),"",IFERROR((R34-K34)/K34,""))</f>
        <v/>
      </c>
      <c r="W34" s="13">
        <f>IF(OR(A34="",L34="",S34=""),"",IFERROR(S34-L34,""))</f>
        <v/>
      </c>
      <c r="X34" s="13">
        <f>IF(OR(A34="",M34="",T34=""),"",IFERROR(T34-M34,""))</f>
        <v/>
      </c>
      <c r="Y34" s="24">
        <f>IF(OR(A34="",J34="",P34=""),"",IFERROR(P34-J34,""))</f>
        <v/>
      </c>
      <c r="Z34" s="24">
        <f>IF(OR(A34="",I34="",J34=""),"",IFERROR(J34-I34,""))</f>
        <v/>
      </c>
      <c r="AA34" s="24">
        <f>IF(OR(A34="",P34="",Q34=""),"",IFERROR(Q34-P34,""))</f>
        <v/>
      </c>
      <c r="AB34" s="24">
        <f>IF(OR(A34="",Z34="",AA34=""),"",IFERROR(AA34-Z34,""))</f>
        <v/>
      </c>
      <c r="AC34" s="25">
        <f>IF(A34="","",IF(OR(B34="",C34="",D34="",E34="",F34=""),"Complete case details",IF(OR(G34="",H34="",I34="",J34="",K34="",L34="",M34="",N34="",O34="",P34="",Q34="",R34="",S34="",T34=""),"Check policy facts",IF(OR(J34&lt;I34,Q34&lt;P34),"Check date order",IF(K34&lt;=0,"Check existing premium basis",IF(ABS(Y34)&gt;Assumptions!$B$6,"Review replacement dates",IF(ABS(AB34)&gt;Assumptions!$B$7,"Review term lengths",IF(ABS(V34)&gt;=Assumptions!$B$5,"Review premium change","No threshold alert"))))))))</f>
        <v/>
      </c>
      <c r="AD34" s="19" t="n"/>
    </row>
    <row r="35">
      <c r="A35" s="19" t="n"/>
      <c r="B35" s="19" t="n"/>
      <c r="C35" s="19" t="n"/>
      <c r="D35" s="32" t="n"/>
      <c r="E35" s="19" t="n"/>
      <c r="F35" s="19" t="n"/>
      <c r="G35" s="19" t="n"/>
      <c r="H35" s="19" t="n"/>
      <c r="I35" s="32" t="n"/>
      <c r="J35" s="32" t="n"/>
      <c r="K35" s="21" t="n"/>
      <c r="L35" s="21" t="n"/>
      <c r="M35" s="21" t="n"/>
      <c r="N35" s="19" t="n"/>
      <c r="O35" s="19" t="n"/>
      <c r="P35" s="32" t="n"/>
      <c r="Q35" s="32" t="n"/>
      <c r="R35" s="21" t="n"/>
      <c r="S35" s="21" t="n"/>
      <c r="T35" s="21" t="n"/>
      <c r="U35" s="12">
        <f>IF(OR(A35="",K35="",R35=""),"",IFERROR(R35-K35,""))</f>
        <v/>
      </c>
      <c r="V35" s="22">
        <f>IF(OR(A35="",K35="",R35="",K35&lt;=0),"",IFERROR((R35-K35)/K35,""))</f>
        <v/>
      </c>
      <c r="W35" s="12">
        <f>IF(OR(A35="",L35="",S35=""),"",IFERROR(S35-L35,""))</f>
        <v/>
      </c>
      <c r="X35" s="12">
        <f>IF(OR(A35="",M35="",T35=""),"",IFERROR(T35-M35,""))</f>
        <v/>
      </c>
      <c r="Y35" s="15">
        <f>IF(OR(A35="",J35="",P35=""),"",IFERROR(P35-J35,""))</f>
        <v/>
      </c>
      <c r="Z35" s="15">
        <f>IF(OR(A35="",I35="",J35=""),"",IFERROR(J35-I35,""))</f>
        <v/>
      </c>
      <c r="AA35" s="15">
        <f>IF(OR(A35="",P35="",Q35=""),"",IFERROR(Q35-P35,""))</f>
        <v/>
      </c>
      <c r="AB35" s="15">
        <f>IF(OR(A35="",Z35="",AA35=""),"",IFERROR(AA35-Z35,""))</f>
        <v/>
      </c>
      <c r="AC35" s="23">
        <f>IF(A35="","",IF(OR(B35="",C35="",D35="",E35="",F35=""),"Complete case details",IF(OR(G35="",H35="",I35="",J35="",K35="",L35="",M35="",N35="",O35="",P35="",Q35="",R35="",S35="",T35=""),"Check policy facts",IF(OR(J35&lt;I35,Q35&lt;P35),"Check date order",IF(K35&lt;=0,"Check existing premium basis",IF(ABS(Y35)&gt;Assumptions!$B$6,"Review replacement dates",IF(ABS(AB35)&gt;Assumptions!$B$7,"Review term lengths",IF(ABS(V35)&gt;=Assumptions!$B$5,"Review premium change","No threshold alert"))))))))</f>
        <v/>
      </c>
      <c r="AD35" s="19" t="n"/>
    </row>
    <row r="36">
      <c r="A36" s="19" t="n"/>
      <c r="B36" s="19" t="n"/>
      <c r="C36" s="19" t="n"/>
      <c r="D36" s="32" t="n"/>
      <c r="E36" s="19" t="n"/>
      <c r="F36" s="19" t="n"/>
      <c r="G36" s="19" t="n"/>
      <c r="H36" s="19" t="n"/>
      <c r="I36" s="32" t="n"/>
      <c r="J36" s="32" t="n"/>
      <c r="K36" s="21" t="n"/>
      <c r="L36" s="21" t="n"/>
      <c r="M36" s="21" t="n"/>
      <c r="N36" s="19" t="n"/>
      <c r="O36" s="19" t="n"/>
      <c r="P36" s="32" t="n"/>
      <c r="Q36" s="32" t="n"/>
      <c r="R36" s="21" t="n"/>
      <c r="S36" s="21" t="n"/>
      <c r="T36" s="21" t="n"/>
      <c r="U36" s="13">
        <f>IF(OR(A36="",K36="",R36=""),"",IFERROR(R36-K36,""))</f>
        <v/>
      </c>
      <c r="V36" s="14">
        <f>IF(OR(A36="",K36="",R36="",K36&lt;=0),"",IFERROR((R36-K36)/K36,""))</f>
        <v/>
      </c>
      <c r="W36" s="13">
        <f>IF(OR(A36="",L36="",S36=""),"",IFERROR(S36-L36,""))</f>
        <v/>
      </c>
      <c r="X36" s="13">
        <f>IF(OR(A36="",M36="",T36=""),"",IFERROR(T36-M36,""))</f>
        <v/>
      </c>
      <c r="Y36" s="24">
        <f>IF(OR(A36="",J36="",P36=""),"",IFERROR(P36-J36,""))</f>
        <v/>
      </c>
      <c r="Z36" s="24">
        <f>IF(OR(A36="",I36="",J36=""),"",IFERROR(J36-I36,""))</f>
        <v/>
      </c>
      <c r="AA36" s="24">
        <f>IF(OR(A36="",P36="",Q36=""),"",IFERROR(Q36-P36,""))</f>
        <v/>
      </c>
      <c r="AB36" s="24">
        <f>IF(OR(A36="",Z36="",AA36=""),"",IFERROR(AA36-Z36,""))</f>
        <v/>
      </c>
      <c r="AC36" s="25">
        <f>IF(A36="","",IF(OR(B36="",C36="",D36="",E36="",F36=""),"Complete case details",IF(OR(G36="",H36="",I36="",J36="",K36="",L36="",M36="",N36="",O36="",P36="",Q36="",R36="",S36="",T36=""),"Check policy facts",IF(OR(J36&lt;I36,Q36&lt;P36),"Check date order",IF(K36&lt;=0,"Check existing premium basis",IF(ABS(Y36)&gt;Assumptions!$B$6,"Review replacement dates",IF(ABS(AB36)&gt;Assumptions!$B$7,"Review term lengths",IF(ABS(V36)&gt;=Assumptions!$B$5,"Review premium change","No threshold alert"))))))))</f>
        <v/>
      </c>
      <c r="AD36" s="19" t="n"/>
    </row>
    <row r="37">
      <c r="A37" s="19" t="n"/>
      <c r="B37" s="19" t="n"/>
      <c r="C37" s="19" t="n"/>
      <c r="D37" s="32" t="n"/>
      <c r="E37" s="19" t="n"/>
      <c r="F37" s="19" t="n"/>
      <c r="G37" s="19" t="n"/>
      <c r="H37" s="19" t="n"/>
      <c r="I37" s="32" t="n"/>
      <c r="J37" s="32" t="n"/>
      <c r="K37" s="21" t="n"/>
      <c r="L37" s="21" t="n"/>
      <c r="M37" s="21" t="n"/>
      <c r="N37" s="19" t="n"/>
      <c r="O37" s="19" t="n"/>
      <c r="P37" s="32" t="n"/>
      <c r="Q37" s="32" t="n"/>
      <c r="R37" s="21" t="n"/>
      <c r="S37" s="21" t="n"/>
      <c r="T37" s="21" t="n"/>
      <c r="U37" s="12">
        <f>IF(OR(A37="",K37="",R37=""),"",IFERROR(R37-K37,""))</f>
        <v/>
      </c>
      <c r="V37" s="22">
        <f>IF(OR(A37="",K37="",R37="",K37&lt;=0),"",IFERROR((R37-K37)/K37,""))</f>
        <v/>
      </c>
      <c r="W37" s="12">
        <f>IF(OR(A37="",L37="",S37=""),"",IFERROR(S37-L37,""))</f>
        <v/>
      </c>
      <c r="X37" s="12">
        <f>IF(OR(A37="",M37="",T37=""),"",IFERROR(T37-M37,""))</f>
        <v/>
      </c>
      <c r="Y37" s="15">
        <f>IF(OR(A37="",J37="",P37=""),"",IFERROR(P37-J37,""))</f>
        <v/>
      </c>
      <c r="Z37" s="15">
        <f>IF(OR(A37="",I37="",J37=""),"",IFERROR(J37-I37,""))</f>
        <v/>
      </c>
      <c r="AA37" s="15">
        <f>IF(OR(A37="",P37="",Q37=""),"",IFERROR(Q37-P37,""))</f>
        <v/>
      </c>
      <c r="AB37" s="15">
        <f>IF(OR(A37="",Z37="",AA37=""),"",IFERROR(AA37-Z37,""))</f>
        <v/>
      </c>
      <c r="AC37" s="23">
        <f>IF(A37="","",IF(OR(B37="",C37="",D37="",E37="",F37=""),"Complete case details",IF(OR(G37="",H37="",I37="",J37="",K37="",L37="",M37="",N37="",O37="",P37="",Q37="",R37="",S37="",T37=""),"Check policy facts",IF(OR(J37&lt;I37,Q37&lt;P37),"Check date order",IF(K37&lt;=0,"Check existing premium basis",IF(ABS(Y37)&gt;Assumptions!$B$6,"Review replacement dates",IF(ABS(AB37)&gt;Assumptions!$B$7,"Review term lengths",IF(ABS(V37)&gt;=Assumptions!$B$5,"Review premium change","No threshold alert"))))))))</f>
        <v/>
      </c>
      <c r="AD37" s="19" t="n"/>
    </row>
    <row r="38">
      <c r="A38" s="19" t="n"/>
      <c r="B38" s="19" t="n"/>
      <c r="C38" s="19" t="n"/>
      <c r="D38" s="32" t="n"/>
      <c r="E38" s="19" t="n"/>
      <c r="F38" s="19" t="n"/>
      <c r="G38" s="19" t="n"/>
      <c r="H38" s="19" t="n"/>
      <c r="I38" s="32" t="n"/>
      <c r="J38" s="32" t="n"/>
      <c r="K38" s="21" t="n"/>
      <c r="L38" s="21" t="n"/>
      <c r="M38" s="21" t="n"/>
      <c r="N38" s="19" t="n"/>
      <c r="O38" s="19" t="n"/>
      <c r="P38" s="32" t="n"/>
      <c r="Q38" s="32" t="n"/>
      <c r="R38" s="21" t="n"/>
      <c r="S38" s="21" t="n"/>
      <c r="T38" s="21" t="n"/>
      <c r="U38" s="13">
        <f>IF(OR(A38="",K38="",R38=""),"",IFERROR(R38-K38,""))</f>
        <v/>
      </c>
      <c r="V38" s="14">
        <f>IF(OR(A38="",K38="",R38="",K38&lt;=0),"",IFERROR((R38-K38)/K38,""))</f>
        <v/>
      </c>
      <c r="W38" s="13">
        <f>IF(OR(A38="",L38="",S38=""),"",IFERROR(S38-L38,""))</f>
        <v/>
      </c>
      <c r="X38" s="13">
        <f>IF(OR(A38="",M38="",T38=""),"",IFERROR(T38-M38,""))</f>
        <v/>
      </c>
      <c r="Y38" s="24">
        <f>IF(OR(A38="",J38="",P38=""),"",IFERROR(P38-J38,""))</f>
        <v/>
      </c>
      <c r="Z38" s="24">
        <f>IF(OR(A38="",I38="",J38=""),"",IFERROR(J38-I38,""))</f>
        <v/>
      </c>
      <c r="AA38" s="24">
        <f>IF(OR(A38="",P38="",Q38=""),"",IFERROR(Q38-P38,""))</f>
        <v/>
      </c>
      <c r="AB38" s="24">
        <f>IF(OR(A38="",Z38="",AA38=""),"",IFERROR(AA38-Z38,""))</f>
        <v/>
      </c>
      <c r="AC38" s="25">
        <f>IF(A38="","",IF(OR(B38="",C38="",D38="",E38="",F38=""),"Complete case details",IF(OR(G38="",H38="",I38="",J38="",K38="",L38="",M38="",N38="",O38="",P38="",Q38="",R38="",S38="",T38=""),"Check policy facts",IF(OR(J38&lt;I38,Q38&lt;P38),"Check date order",IF(K38&lt;=0,"Check existing premium basis",IF(ABS(Y38)&gt;Assumptions!$B$6,"Review replacement dates",IF(ABS(AB38)&gt;Assumptions!$B$7,"Review term lengths",IF(ABS(V38)&gt;=Assumptions!$B$5,"Review premium change","No threshold alert"))))))))</f>
        <v/>
      </c>
      <c r="AD38" s="19" t="n"/>
    </row>
    <row r="39">
      <c r="A39" s="19" t="n"/>
      <c r="B39" s="19" t="n"/>
      <c r="C39" s="19" t="n"/>
      <c r="D39" s="32" t="n"/>
      <c r="E39" s="19" t="n"/>
      <c r="F39" s="19" t="n"/>
      <c r="G39" s="19" t="n"/>
      <c r="H39" s="19" t="n"/>
      <c r="I39" s="32" t="n"/>
      <c r="J39" s="32" t="n"/>
      <c r="K39" s="21" t="n"/>
      <c r="L39" s="21" t="n"/>
      <c r="M39" s="21" t="n"/>
      <c r="N39" s="19" t="n"/>
      <c r="O39" s="19" t="n"/>
      <c r="P39" s="32" t="n"/>
      <c r="Q39" s="32" t="n"/>
      <c r="R39" s="21" t="n"/>
      <c r="S39" s="21" t="n"/>
      <c r="T39" s="21" t="n"/>
      <c r="U39" s="12">
        <f>IF(OR(A39="",K39="",R39=""),"",IFERROR(R39-K39,""))</f>
        <v/>
      </c>
      <c r="V39" s="22">
        <f>IF(OR(A39="",K39="",R39="",K39&lt;=0),"",IFERROR((R39-K39)/K39,""))</f>
        <v/>
      </c>
      <c r="W39" s="12">
        <f>IF(OR(A39="",L39="",S39=""),"",IFERROR(S39-L39,""))</f>
        <v/>
      </c>
      <c r="X39" s="12">
        <f>IF(OR(A39="",M39="",T39=""),"",IFERROR(T39-M39,""))</f>
        <v/>
      </c>
      <c r="Y39" s="15">
        <f>IF(OR(A39="",J39="",P39=""),"",IFERROR(P39-J39,""))</f>
        <v/>
      </c>
      <c r="Z39" s="15">
        <f>IF(OR(A39="",I39="",J39=""),"",IFERROR(J39-I39,""))</f>
        <v/>
      </c>
      <c r="AA39" s="15">
        <f>IF(OR(A39="",P39="",Q39=""),"",IFERROR(Q39-P39,""))</f>
        <v/>
      </c>
      <c r="AB39" s="15">
        <f>IF(OR(A39="",Z39="",AA39=""),"",IFERROR(AA39-Z39,""))</f>
        <v/>
      </c>
      <c r="AC39" s="23">
        <f>IF(A39="","",IF(OR(B39="",C39="",D39="",E39="",F39=""),"Complete case details",IF(OR(G39="",H39="",I39="",J39="",K39="",L39="",M39="",N39="",O39="",P39="",Q39="",R39="",S39="",T39=""),"Check policy facts",IF(OR(J39&lt;I39,Q39&lt;P39),"Check date order",IF(K39&lt;=0,"Check existing premium basis",IF(ABS(Y39)&gt;Assumptions!$B$6,"Review replacement dates",IF(ABS(AB39)&gt;Assumptions!$B$7,"Review term lengths",IF(ABS(V39)&gt;=Assumptions!$B$5,"Review premium change","No threshold alert"))))))))</f>
        <v/>
      </c>
      <c r="AD39" s="19" t="n"/>
    </row>
    <row r="40">
      <c r="A40" s="19" t="n"/>
      <c r="B40" s="19" t="n"/>
      <c r="C40" s="19" t="n"/>
      <c r="D40" s="32" t="n"/>
      <c r="E40" s="19" t="n"/>
      <c r="F40" s="19" t="n"/>
      <c r="G40" s="19" t="n"/>
      <c r="H40" s="19" t="n"/>
      <c r="I40" s="32" t="n"/>
      <c r="J40" s="32" t="n"/>
      <c r="K40" s="21" t="n"/>
      <c r="L40" s="21" t="n"/>
      <c r="M40" s="21" t="n"/>
      <c r="N40" s="19" t="n"/>
      <c r="O40" s="19" t="n"/>
      <c r="P40" s="32" t="n"/>
      <c r="Q40" s="32" t="n"/>
      <c r="R40" s="21" t="n"/>
      <c r="S40" s="21" t="n"/>
      <c r="T40" s="21" t="n"/>
      <c r="U40" s="13">
        <f>IF(OR(A40="",K40="",R40=""),"",IFERROR(R40-K40,""))</f>
        <v/>
      </c>
      <c r="V40" s="14">
        <f>IF(OR(A40="",K40="",R40="",K40&lt;=0),"",IFERROR((R40-K40)/K40,""))</f>
        <v/>
      </c>
      <c r="W40" s="13">
        <f>IF(OR(A40="",L40="",S40=""),"",IFERROR(S40-L40,""))</f>
        <v/>
      </c>
      <c r="X40" s="13">
        <f>IF(OR(A40="",M40="",T40=""),"",IFERROR(T40-M40,""))</f>
        <v/>
      </c>
      <c r="Y40" s="24">
        <f>IF(OR(A40="",J40="",P40=""),"",IFERROR(P40-J40,""))</f>
        <v/>
      </c>
      <c r="Z40" s="24">
        <f>IF(OR(A40="",I40="",J40=""),"",IFERROR(J40-I40,""))</f>
        <v/>
      </c>
      <c r="AA40" s="24">
        <f>IF(OR(A40="",P40="",Q40=""),"",IFERROR(Q40-P40,""))</f>
        <v/>
      </c>
      <c r="AB40" s="24">
        <f>IF(OR(A40="",Z40="",AA40=""),"",IFERROR(AA40-Z40,""))</f>
        <v/>
      </c>
      <c r="AC40" s="25">
        <f>IF(A40="","",IF(OR(B40="",C40="",D40="",E40="",F40=""),"Complete case details",IF(OR(G40="",H40="",I40="",J40="",K40="",L40="",M40="",N40="",O40="",P40="",Q40="",R40="",S40="",T40=""),"Check policy facts",IF(OR(J40&lt;I40,Q40&lt;P40),"Check date order",IF(K40&lt;=0,"Check existing premium basis",IF(ABS(Y40)&gt;Assumptions!$B$6,"Review replacement dates",IF(ABS(AB40)&gt;Assumptions!$B$7,"Review term lengths",IF(ABS(V40)&gt;=Assumptions!$B$5,"Review premium change","No threshold alert"))))))))</f>
        <v/>
      </c>
      <c r="AD40" s="19" t="n"/>
    </row>
    <row r="41">
      <c r="A41" s="19" t="n"/>
      <c r="B41" s="19" t="n"/>
      <c r="C41" s="19" t="n"/>
      <c r="D41" s="32" t="n"/>
      <c r="E41" s="19" t="n"/>
      <c r="F41" s="19" t="n"/>
      <c r="G41" s="19" t="n"/>
      <c r="H41" s="19" t="n"/>
      <c r="I41" s="32" t="n"/>
      <c r="J41" s="32" t="n"/>
      <c r="K41" s="21" t="n"/>
      <c r="L41" s="21" t="n"/>
      <c r="M41" s="21" t="n"/>
      <c r="N41" s="19" t="n"/>
      <c r="O41" s="19" t="n"/>
      <c r="P41" s="32" t="n"/>
      <c r="Q41" s="32" t="n"/>
      <c r="R41" s="21" t="n"/>
      <c r="S41" s="21" t="n"/>
      <c r="T41" s="21" t="n"/>
      <c r="U41" s="12">
        <f>IF(OR(A41="",K41="",R41=""),"",IFERROR(R41-K41,""))</f>
        <v/>
      </c>
      <c r="V41" s="22">
        <f>IF(OR(A41="",K41="",R41="",K41&lt;=0),"",IFERROR((R41-K41)/K41,""))</f>
        <v/>
      </c>
      <c r="W41" s="12">
        <f>IF(OR(A41="",L41="",S41=""),"",IFERROR(S41-L41,""))</f>
        <v/>
      </c>
      <c r="X41" s="12">
        <f>IF(OR(A41="",M41="",T41=""),"",IFERROR(T41-M41,""))</f>
        <v/>
      </c>
      <c r="Y41" s="15">
        <f>IF(OR(A41="",J41="",P41=""),"",IFERROR(P41-J41,""))</f>
        <v/>
      </c>
      <c r="Z41" s="15">
        <f>IF(OR(A41="",I41="",J41=""),"",IFERROR(J41-I41,""))</f>
        <v/>
      </c>
      <c r="AA41" s="15">
        <f>IF(OR(A41="",P41="",Q41=""),"",IFERROR(Q41-P41,""))</f>
        <v/>
      </c>
      <c r="AB41" s="15">
        <f>IF(OR(A41="",Z41="",AA41=""),"",IFERROR(AA41-Z41,""))</f>
        <v/>
      </c>
      <c r="AC41" s="23">
        <f>IF(A41="","",IF(OR(B41="",C41="",D41="",E41="",F41=""),"Complete case details",IF(OR(G41="",H41="",I41="",J41="",K41="",L41="",M41="",N41="",O41="",P41="",Q41="",R41="",S41="",T41=""),"Check policy facts",IF(OR(J41&lt;I41,Q41&lt;P41),"Check date order",IF(K41&lt;=0,"Check existing premium basis",IF(ABS(Y41)&gt;Assumptions!$B$6,"Review replacement dates",IF(ABS(AB41)&gt;Assumptions!$B$7,"Review term lengths",IF(ABS(V41)&gt;=Assumptions!$B$5,"Review premium change","No threshold alert"))))))))</f>
        <v/>
      </c>
      <c r="AD41" s="19" t="n"/>
    </row>
    <row r="42">
      <c r="A42" s="19" t="n"/>
      <c r="B42" s="19" t="n"/>
      <c r="C42" s="19" t="n"/>
      <c r="D42" s="32" t="n"/>
      <c r="E42" s="19" t="n"/>
      <c r="F42" s="19" t="n"/>
      <c r="G42" s="19" t="n"/>
      <c r="H42" s="19" t="n"/>
      <c r="I42" s="32" t="n"/>
      <c r="J42" s="32" t="n"/>
      <c r="K42" s="21" t="n"/>
      <c r="L42" s="21" t="n"/>
      <c r="M42" s="21" t="n"/>
      <c r="N42" s="19" t="n"/>
      <c r="O42" s="19" t="n"/>
      <c r="P42" s="32" t="n"/>
      <c r="Q42" s="32" t="n"/>
      <c r="R42" s="21" t="n"/>
      <c r="S42" s="21" t="n"/>
      <c r="T42" s="21" t="n"/>
      <c r="U42" s="13">
        <f>IF(OR(A42="",K42="",R42=""),"",IFERROR(R42-K42,""))</f>
        <v/>
      </c>
      <c r="V42" s="14">
        <f>IF(OR(A42="",K42="",R42="",K42&lt;=0),"",IFERROR((R42-K42)/K42,""))</f>
        <v/>
      </c>
      <c r="W42" s="13">
        <f>IF(OR(A42="",L42="",S42=""),"",IFERROR(S42-L42,""))</f>
        <v/>
      </c>
      <c r="X42" s="13">
        <f>IF(OR(A42="",M42="",T42=""),"",IFERROR(T42-M42,""))</f>
        <v/>
      </c>
      <c r="Y42" s="24">
        <f>IF(OR(A42="",J42="",P42=""),"",IFERROR(P42-J42,""))</f>
        <v/>
      </c>
      <c r="Z42" s="24">
        <f>IF(OR(A42="",I42="",J42=""),"",IFERROR(J42-I42,""))</f>
        <v/>
      </c>
      <c r="AA42" s="24">
        <f>IF(OR(A42="",P42="",Q42=""),"",IFERROR(Q42-P42,""))</f>
        <v/>
      </c>
      <c r="AB42" s="24">
        <f>IF(OR(A42="",Z42="",AA42=""),"",IFERROR(AA42-Z42,""))</f>
        <v/>
      </c>
      <c r="AC42" s="25">
        <f>IF(A42="","",IF(OR(B42="",C42="",D42="",E42="",F42=""),"Complete case details",IF(OR(G42="",H42="",I42="",J42="",K42="",L42="",M42="",N42="",O42="",P42="",Q42="",R42="",S42="",T42=""),"Check policy facts",IF(OR(J42&lt;I42,Q42&lt;P42),"Check date order",IF(K42&lt;=0,"Check existing premium basis",IF(ABS(Y42)&gt;Assumptions!$B$6,"Review replacement dates",IF(ABS(AB42)&gt;Assumptions!$B$7,"Review term lengths",IF(ABS(V42)&gt;=Assumptions!$B$5,"Review premium change","No threshold alert"))))))))</f>
        <v/>
      </c>
      <c r="AD42" s="19" t="n"/>
    </row>
    <row r="43">
      <c r="A43" s="19" t="n"/>
      <c r="B43" s="19" t="n"/>
      <c r="C43" s="19" t="n"/>
      <c r="D43" s="32" t="n"/>
      <c r="E43" s="19" t="n"/>
      <c r="F43" s="19" t="n"/>
      <c r="G43" s="19" t="n"/>
      <c r="H43" s="19" t="n"/>
      <c r="I43" s="32" t="n"/>
      <c r="J43" s="32" t="n"/>
      <c r="K43" s="21" t="n"/>
      <c r="L43" s="21" t="n"/>
      <c r="M43" s="21" t="n"/>
      <c r="N43" s="19" t="n"/>
      <c r="O43" s="19" t="n"/>
      <c r="P43" s="32" t="n"/>
      <c r="Q43" s="32" t="n"/>
      <c r="R43" s="21" t="n"/>
      <c r="S43" s="21" t="n"/>
      <c r="T43" s="21" t="n"/>
      <c r="U43" s="12">
        <f>IF(OR(A43="",K43="",R43=""),"",IFERROR(R43-K43,""))</f>
        <v/>
      </c>
      <c r="V43" s="22">
        <f>IF(OR(A43="",K43="",R43="",K43&lt;=0),"",IFERROR((R43-K43)/K43,""))</f>
        <v/>
      </c>
      <c r="W43" s="12">
        <f>IF(OR(A43="",L43="",S43=""),"",IFERROR(S43-L43,""))</f>
        <v/>
      </c>
      <c r="X43" s="12">
        <f>IF(OR(A43="",M43="",T43=""),"",IFERROR(T43-M43,""))</f>
        <v/>
      </c>
      <c r="Y43" s="15">
        <f>IF(OR(A43="",J43="",P43=""),"",IFERROR(P43-J43,""))</f>
        <v/>
      </c>
      <c r="Z43" s="15">
        <f>IF(OR(A43="",I43="",J43=""),"",IFERROR(J43-I43,""))</f>
        <v/>
      </c>
      <c r="AA43" s="15">
        <f>IF(OR(A43="",P43="",Q43=""),"",IFERROR(Q43-P43,""))</f>
        <v/>
      </c>
      <c r="AB43" s="15">
        <f>IF(OR(A43="",Z43="",AA43=""),"",IFERROR(AA43-Z43,""))</f>
        <v/>
      </c>
      <c r="AC43" s="23">
        <f>IF(A43="","",IF(OR(B43="",C43="",D43="",E43="",F43=""),"Complete case details",IF(OR(G43="",H43="",I43="",J43="",K43="",L43="",M43="",N43="",O43="",P43="",Q43="",R43="",S43="",T43=""),"Check policy facts",IF(OR(J43&lt;I43,Q43&lt;P43),"Check date order",IF(K43&lt;=0,"Check existing premium basis",IF(ABS(Y43)&gt;Assumptions!$B$6,"Review replacement dates",IF(ABS(AB43)&gt;Assumptions!$B$7,"Review term lengths",IF(ABS(V43)&gt;=Assumptions!$B$5,"Review premium change","No threshold alert"))))))))</f>
        <v/>
      </c>
      <c r="AD43" s="19" t="n"/>
    </row>
    <row r="44">
      <c r="A44" s="19" t="n"/>
      <c r="B44" s="19" t="n"/>
      <c r="C44" s="19" t="n"/>
      <c r="D44" s="32" t="n"/>
      <c r="E44" s="19" t="n"/>
      <c r="F44" s="19" t="n"/>
      <c r="G44" s="19" t="n"/>
      <c r="H44" s="19" t="n"/>
      <c r="I44" s="32" t="n"/>
      <c r="J44" s="32" t="n"/>
      <c r="K44" s="21" t="n"/>
      <c r="L44" s="21" t="n"/>
      <c r="M44" s="21" t="n"/>
      <c r="N44" s="19" t="n"/>
      <c r="O44" s="19" t="n"/>
      <c r="P44" s="32" t="n"/>
      <c r="Q44" s="32" t="n"/>
      <c r="R44" s="21" t="n"/>
      <c r="S44" s="21" t="n"/>
      <c r="T44" s="21" t="n"/>
      <c r="U44" s="13">
        <f>IF(OR(A44="",K44="",R44=""),"",IFERROR(R44-K44,""))</f>
        <v/>
      </c>
      <c r="V44" s="14">
        <f>IF(OR(A44="",K44="",R44="",K44&lt;=0),"",IFERROR((R44-K44)/K44,""))</f>
        <v/>
      </c>
      <c r="W44" s="13">
        <f>IF(OR(A44="",L44="",S44=""),"",IFERROR(S44-L44,""))</f>
        <v/>
      </c>
      <c r="X44" s="13">
        <f>IF(OR(A44="",M44="",T44=""),"",IFERROR(T44-M44,""))</f>
        <v/>
      </c>
      <c r="Y44" s="24">
        <f>IF(OR(A44="",J44="",P44=""),"",IFERROR(P44-J44,""))</f>
        <v/>
      </c>
      <c r="Z44" s="24">
        <f>IF(OR(A44="",I44="",J44=""),"",IFERROR(J44-I44,""))</f>
        <v/>
      </c>
      <c r="AA44" s="24">
        <f>IF(OR(A44="",P44="",Q44=""),"",IFERROR(Q44-P44,""))</f>
        <v/>
      </c>
      <c r="AB44" s="24">
        <f>IF(OR(A44="",Z44="",AA44=""),"",IFERROR(AA44-Z44,""))</f>
        <v/>
      </c>
      <c r="AC44" s="25">
        <f>IF(A44="","",IF(OR(B44="",C44="",D44="",E44="",F44=""),"Complete case details",IF(OR(G44="",H44="",I44="",J44="",K44="",L44="",M44="",N44="",O44="",P44="",Q44="",R44="",S44="",T44=""),"Check policy facts",IF(OR(J44&lt;I44,Q44&lt;P44),"Check date order",IF(K44&lt;=0,"Check existing premium basis",IF(ABS(Y44)&gt;Assumptions!$B$6,"Review replacement dates",IF(ABS(AB44)&gt;Assumptions!$B$7,"Review term lengths",IF(ABS(V44)&gt;=Assumptions!$B$5,"Review premium change","No threshold alert"))))))))</f>
        <v/>
      </c>
      <c r="AD44" s="19" t="n"/>
    </row>
    <row r="45">
      <c r="A45" s="19" t="n"/>
      <c r="B45" s="19" t="n"/>
      <c r="C45" s="19" t="n"/>
      <c r="D45" s="32" t="n"/>
      <c r="E45" s="19" t="n"/>
      <c r="F45" s="19" t="n"/>
      <c r="G45" s="19" t="n"/>
      <c r="H45" s="19" t="n"/>
      <c r="I45" s="32" t="n"/>
      <c r="J45" s="32" t="n"/>
      <c r="K45" s="21" t="n"/>
      <c r="L45" s="21" t="n"/>
      <c r="M45" s="21" t="n"/>
      <c r="N45" s="19" t="n"/>
      <c r="O45" s="19" t="n"/>
      <c r="P45" s="32" t="n"/>
      <c r="Q45" s="32" t="n"/>
      <c r="R45" s="21" t="n"/>
      <c r="S45" s="21" t="n"/>
      <c r="T45" s="21" t="n"/>
      <c r="U45" s="12">
        <f>IF(OR(A45="",K45="",R45=""),"",IFERROR(R45-K45,""))</f>
        <v/>
      </c>
      <c r="V45" s="22">
        <f>IF(OR(A45="",K45="",R45="",K45&lt;=0),"",IFERROR((R45-K45)/K45,""))</f>
        <v/>
      </c>
      <c r="W45" s="12">
        <f>IF(OR(A45="",L45="",S45=""),"",IFERROR(S45-L45,""))</f>
        <v/>
      </c>
      <c r="X45" s="12">
        <f>IF(OR(A45="",M45="",T45=""),"",IFERROR(T45-M45,""))</f>
        <v/>
      </c>
      <c r="Y45" s="15">
        <f>IF(OR(A45="",J45="",P45=""),"",IFERROR(P45-J45,""))</f>
        <v/>
      </c>
      <c r="Z45" s="15">
        <f>IF(OR(A45="",I45="",J45=""),"",IFERROR(J45-I45,""))</f>
        <v/>
      </c>
      <c r="AA45" s="15">
        <f>IF(OR(A45="",P45="",Q45=""),"",IFERROR(Q45-P45,""))</f>
        <v/>
      </c>
      <c r="AB45" s="15">
        <f>IF(OR(A45="",Z45="",AA45=""),"",IFERROR(AA45-Z45,""))</f>
        <v/>
      </c>
      <c r="AC45" s="23">
        <f>IF(A45="","",IF(OR(B45="",C45="",D45="",E45="",F45=""),"Complete case details",IF(OR(G45="",H45="",I45="",J45="",K45="",L45="",M45="",N45="",O45="",P45="",Q45="",R45="",S45="",T45=""),"Check policy facts",IF(OR(J45&lt;I45,Q45&lt;P45),"Check date order",IF(K45&lt;=0,"Check existing premium basis",IF(ABS(Y45)&gt;Assumptions!$B$6,"Review replacement dates",IF(ABS(AB45)&gt;Assumptions!$B$7,"Review term lengths",IF(ABS(V45)&gt;=Assumptions!$B$5,"Review premium change","No threshold alert"))))))))</f>
        <v/>
      </c>
      <c r="AD45" s="19" t="n"/>
    </row>
    <row r="46">
      <c r="A46" s="19" t="n"/>
      <c r="B46" s="19" t="n"/>
      <c r="C46" s="19" t="n"/>
      <c r="D46" s="32" t="n"/>
      <c r="E46" s="19" t="n"/>
      <c r="F46" s="19" t="n"/>
      <c r="G46" s="19" t="n"/>
      <c r="H46" s="19" t="n"/>
      <c r="I46" s="32" t="n"/>
      <c r="J46" s="32" t="n"/>
      <c r="K46" s="21" t="n"/>
      <c r="L46" s="21" t="n"/>
      <c r="M46" s="21" t="n"/>
      <c r="N46" s="19" t="n"/>
      <c r="O46" s="19" t="n"/>
      <c r="P46" s="32" t="n"/>
      <c r="Q46" s="32" t="n"/>
      <c r="R46" s="21" t="n"/>
      <c r="S46" s="21" t="n"/>
      <c r="T46" s="21" t="n"/>
      <c r="U46" s="13">
        <f>IF(OR(A46="",K46="",R46=""),"",IFERROR(R46-K46,""))</f>
        <v/>
      </c>
      <c r="V46" s="14">
        <f>IF(OR(A46="",K46="",R46="",K46&lt;=0),"",IFERROR((R46-K46)/K46,""))</f>
        <v/>
      </c>
      <c r="W46" s="13">
        <f>IF(OR(A46="",L46="",S46=""),"",IFERROR(S46-L46,""))</f>
        <v/>
      </c>
      <c r="X46" s="13">
        <f>IF(OR(A46="",M46="",T46=""),"",IFERROR(T46-M46,""))</f>
        <v/>
      </c>
      <c r="Y46" s="24">
        <f>IF(OR(A46="",J46="",P46=""),"",IFERROR(P46-J46,""))</f>
        <v/>
      </c>
      <c r="Z46" s="24">
        <f>IF(OR(A46="",I46="",J46=""),"",IFERROR(J46-I46,""))</f>
        <v/>
      </c>
      <c r="AA46" s="24">
        <f>IF(OR(A46="",P46="",Q46=""),"",IFERROR(Q46-P46,""))</f>
        <v/>
      </c>
      <c r="AB46" s="24">
        <f>IF(OR(A46="",Z46="",AA46=""),"",IFERROR(AA46-Z46,""))</f>
        <v/>
      </c>
      <c r="AC46" s="25">
        <f>IF(A46="","",IF(OR(B46="",C46="",D46="",E46="",F46=""),"Complete case details",IF(OR(G46="",H46="",I46="",J46="",K46="",L46="",M46="",N46="",O46="",P46="",Q46="",R46="",S46="",T46=""),"Check policy facts",IF(OR(J46&lt;I46,Q46&lt;P46),"Check date order",IF(K46&lt;=0,"Check existing premium basis",IF(ABS(Y46)&gt;Assumptions!$B$6,"Review replacement dates",IF(ABS(AB46)&gt;Assumptions!$B$7,"Review term lengths",IF(ABS(V46)&gt;=Assumptions!$B$5,"Review premium change","No threshold alert"))))))))</f>
        <v/>
      </c>
      <c r="AD46" s="19" t="n"/>
    </row>
    <row r="47">
      <c r="A47" s="19" t="n"/>
      <c r="B47" s="19" t="n"/>
      <c r="C47" s="19" t="n"/>
      <c r="D47" s="32" t="n"/>
      <c r="E47" s="19" t="n"/>
      <c r="F47" s="19" t="n"/>
      <c r="G47" s="19" t="n"/>
      <c r="H47" s="19" t="n"/>
      <c r="I47" s="32" t="n"/>
      <c r="J47" s="32" t="n"/>
      <c r="K47" s="21" t="n"/>
      <c r="L47" s="21" t="n"/>
      <c r="M47" s="21" t="n"/>
      <c r="N47" s="19" t="n"/>
      <c r="O47" s="19" t="n"/>
      <c r="P47" s="32" t="n"/>
      <c r="Q47" s="32" t="n"/>
      <c r="R47" s="21" t="n"/>
      <c r="S47" s="21" t="n"/>
      <c r="T47" s="21" t="n"/>
      <c r="U47" s="12">
        <f>IF(OR(A47="",K47="",R47=""),"",IFERROR(R47-K47,""))</f>
        <v/>
      </c>
      <c r="V47" s="22">
        <f>IF(OR(A47="",K47="",R47="",K47&lt;=0),"",IFERROR((R47-K47)/K47,""))</f>
        <v/>
      </c>
      <c r="W47" s="12">
        <f>IF(OR(A47="",L47="",S47=""),"",IFERROR(S47-L47,""))</f>
        <v/>
      </c>
      <c r="X47" s="12">
        <f>IF(OR(A47="",M47="",T47=""),"",IFERROR(T47-M47,""))</f>
        <v/>
      </c>
      <c r="Y47" s="15">
        <f>IF(OR(A47="",J47="",P47=""),"",IFERROR(P47-J47,""))</f>
        <v/>
      </c>
      <c r="Z47" s="15">
        <f>IF(OR(A47="",I47="",J47=""),"",IFERROR(J47-I47,""))</f>
        <v/>
      </c>
      <c r="AA47" s="15">
        <f>IF(OR(A47="",P47="",Q47=""),"",IFERROR(Q47-P47,""))</f>
        <v/>
      </c>
      <c r="AB47" s="15">
        <f>IF(OR(A47="",Z47="",AA47=""),"",IFERROR(AA47-Z47,""))</f>
        <v/>
      </c>
      <c r="AC47" s="23">
        <f>IF(A47="","",IF(OR(B47="",C47="",D47="",E47="",F47=""),"Complete case details",IF(OR(G47="",H47="",I47="",J47="",K47="",L47="",M47="",N47="",O47="",P47="",Q47="",R47="",S47="",T47=""),"Check policy facts",IF(OR(J47&lt;I47,Q47&lt;P47),"Check date order",IF(K47&lt;=0,"Check existing premium basis",IF(ABS(Y47)&gt;Assumptions!$B$6,"Review replacement dates",IF(ABS(AB47)&gt;Assumptions!$B$7,"Review term lengths",IF(ABS(V47)&gt;=Assumptions!$B$5,"Review premium change","No threshold alert"))))))))</f>
        <v/>
      </c>
      <c r="AD47" s="19" t="n"/>
    </row>
    <row r="48">
      <c r="A48" s="19" t="n"/>
      <c r="B48" s="19" t="n"/>
      <c r="C48" s="19" t="n"/>
      <c r="D48" s="32" t="n"/>
      <c r="E48" s="19" t="n"/>
      <c r="F48" s="19" t="n"/>
      <c r="G48" s="19" t="n"/>
      <c r="H48" s="19" t="n"/>
      <c r="I48" s="32" t="n"/>
      <c r="J48" s="32" t="n"/>
      <c r="K48" s="21" t="n"/>
      <c r="L48" s="21" t="n"/>
      <c r="M48" s="21" t="n"/>
      <c r="N48" s="19" t="n"/>
      <c r="O48" s="19" t="n"/>
      <c r="P48" s="32" t="n"/>
      <c r="Q48" s="32" t="n"/>
      <c r="R48" s="21" t="n"/>
      <c r="S48" s="21" t="n"/>
      <c r="T48" s="21" t="n"/>
      <c r="U48" s="13">
        <f>IF(OR(A48="",K48="",R48=""),"",IFERROR(R48-K48,""))</f>
        <v/>
      </c>
      <c r="V48" s="14">
        <f>IF(OR(A48="",K48="",R48="",K48&lt;=0),"",IFERROR((R48-K48)/K48,""))</f>
        <v/>
      </c>
      <c r="W48" s="13">
        <f>IF(OR(A48="",L48="",S48=""),"",IFERROR(S48-L48,""))</f>
        <v/>
      </c>
      <c r="X48" s="13">
        <f>IF(OR(A48="",M48="",T48=""),"",IFERROR(T48-M48,""))</f>
        <v/>
      </c>
      <c r="Y48" s="24">
        <f>IF(OR(A48="",J48="",P48=""),"",IFERROR(P48-J48,""))</f>
        <v/>
      </c>
      <c r="Z48" s="24">
        <f>IF(OR(A48="",I48="",J48=""),"",IFERROR(J48-I48,""))</f>
        <v/>
      </c>
      <c r="AA48" s="24">
        <f>IF(OR(A48="",P48="",Q48=""),"",IFERROR(Q48-P48,""))</f>
        <v/>
      </c>
      <c r="AB48" s="24">
        <f>IF(OR(A48="",Z48="",AA48=""),"",IFERROR(AA48-Z48,""))</f>
        <v/>
      </c>
      <c r="AC48" s="25">
        <f>IF(A48="","",IF(OR(B48="",C48="",D48="",E48="",F48=""),"Complete case details",IF(OR(G48="",H48="",I48="",J48="",K48="",L48="",M48="",N48="",O48="",P48="",Q48="",R48="",S48="",T48=""),"Check policy facts",IF(OR(J48&lt;I48,Q48&lt;P48),"Check date order",IF(K48&lt;=0,"Check existing premium basis",IF(ABS(Y48)&gt;Assumptions!$B$6,"Review replacement dates",IF(ABS(AB48)&gt;Assumptions!$B$7,"Review term lengths",IF(ABS(V48)&gt;=Assumptions!$B$5,"Review premium change","No threshold alert"))))))))</f>
        <v/>
      </c>
      <c r="AD48" s="19" t="n"/>
    </row>
    <row r="49">
      <c r="A49" s="19" t="n"/>
      <c r="B49" s="19" t="n"/>
      <c r="C49" s="19" t="n"/>
      <c r="D49" s="32" t="n"/>
      <c r="E49" s="19" t="n"/>
      <c r="F49" s="19" t="n"/>
      <c r="G49" s="19" t="n"/>
      <c r="H49" s="19" t="n"/>
      <c r="I49" s="32" t="n"/>
      <c r="J49" s="32" t="n"/>
      <c r="K49" s="21" t="n"/>
      <c r="L49" s="21" t="n"/>
      <c r="M49" s="21" t="n"/>
      <c r="N49" s="19" t="n"/>
      <c r="O49" s="19" t="n"/>
      <c r="P49" s="32" t="n"/>
      <c r="Q49" s="32" t="n"/>
      <c r="R49" s="21" t="n"/>
      <c r="S49" s="21" t="n"/>
      <c r="T49" s="21" t="n"/>
      <c r="U49" s="12">
        <f>IF(OR(A49="",K49="",R49=""),"",IFERROR(R49-K49,""))</f>
        <v/>
      </c>
      <c r="V49" s="22">
        <f>IF(OR(A49="",K49="",R49="",K49&lt;=0),"",IFERROR((R49-K49)/K49,""))</f>
        <v/>
      </c>
      <c r="W49" s="12">
        <f>IF(OR(A49="",L49="",S49=""),"",IFERROR(S49-L49,""))</f>
        <v/>
      </c>
      <c r="X49" s="12">
        <f>IF(OR(A49="",M49="",T49=""),"",IFERROR(T49-M49,""))</f>
        <v/>
      </c>
      <c r="Y49" s="15">
        <f>IF(OR(A49="",J49="",P49=""),"",IFERROR(P49-J49,""))</f>
        <v/>
      </c>
      <c r="Z49" s="15">
        <f>IF(OR(A49="",I49="",J49=""),"",IFERROR(J49-I49,""))</f>
        <v/>
      </c>
      <c r="AA49" s="15">
        <f>IF(OR(A49="",P49="",Q49=""),"",IFERROR(Q49-P49,""))</f>
        <v/>
      </c>
      <c r="AB49" s="15">
        <f>IF(OR(A49="",Z49="",AA49=""),"",IFERROR(AA49-Z49,""))</f>
        <v/>
      </c>
      <c r="AC49" s="23">
        <f>IF(A49="","",IF(OR(B49="",C49="",D49="",E49="",F49=""),"Complete case details",IF(OR(G49="",H49="",I49="",J49="",K49="",L49="",M49="",N49="",O49="",P49="",Q49="",R49="",S49="",T49=""),"Check policy facts",IF(OR(J49&lt;I49,Q49&lt;P49),"Check date order",IF(K49&lt;=0,"Check existing premium basis",IF(ABS(Y49)&gt;Assumptions!$B$6,"Review replacement dates",IF(ABS(AB49)&gt;Assumptions!$B$7,"Review term lengths",IF(ABS(V49)&gt;=Assumptions!$B$5,"Review premium change","No threshold alert"))))))))</f>
        <v/>
      </c>
      <c r="AD49" s="19" t="n"/>
    </row>
    <row r="50">
      <c r="A50" s="19" t="n"/>
      <c r="B50" s="19" t="n"/>
      <c r="C50" s="19" t="n"/>
      <c r="D50" s="32" t="n"/>
      <c r="E50" s="19" t="n"/>
      <c r="F50" s="19" t="n"/>
      <c r="G50" s="19" t="n"/>
      <c r="H50" s="19" t="n"/>
      <c r="I50" s="32" t="n"/>
      <c r="J50" s="32" t="n"/>
      <c r="K50" s="21" t="n"/>
      <c r="L50" s="21" t="n"/>
      <c r="M50" s="21" t="n"/>
      <c r="N50" s="19" t="n"/>
      <c r="O50" s="19" t="n"/>
      <c r="P50" s="32" t="n"/>
      <c r="Q50" s="32" t="n"/>
      <c r="R50" s="21" t="n"/>
      <c r="S50" s="21" t="n"/>
      <c r="T50" s="21" t="n"/>
      <c r="U50" s="13">
        <f>IF(OR(A50="",K50="",R50=""),"",IFERROR(R50-K50,""))</f>
        <v/>
      </c>
      <c r="V50" s="14">
        <f>IF(OR(A50="",K50="",R50="",K50&lt;=0),"",IFERROR((R50-K50)/K50,""))</f>
        <v/>
      </c>
      <c r="W50" s="13">
        <f>IF(OR(A50="",L50="",S50=""),"",IFERROR(S50-L50,""))</f>
        <v/>
      </c>
      <c r="X50" s="13">
        <f>IF(OR(A50="",M50="",T50=""),"",IFERROR(T50-M50,""))</f>
        <v/>
      </c>
      <c r="Y50" s="24">
        <f>IF(OR(A50="",J50="",P50=""),"",IFERROR(P50-J50,""))</f>
        <v/>
      </c>
      <c r="Z50" s="24">
        <f>IF(OR(A50="",I50="",J50=""),"",IFERROR(J50-I50,""))</f>
        <v/>
      </c>
      <c r="AA50" s="24">
        <f>IF(OR(A50="",P50="",Q50=""),"",IFERROR(Q50-P50,""))</f>
        <v/>
      </c>
      <c r="AB50" s="24">
        <f>IF(OR(A50="",Z50="",AA50=""),"",IFERROR(AA50-Z50,""))</f>
        <v/>
      </c>
      <c r="AC50" s="25">
        <f>IF(A50="","",IF(OR(B50="",C50="",D50="",E50="",F50=""),"Complete case details",IF(OR(G50="",H50="",I50="",J50="",K50="",L50="",M50="",N50="",O50="",P50="",Q50="",R50="",S50="",T50=""),"Check policy facts",IF(OR(J50&lt;I50,Q50&lt;P50),"Check date order",IF(K50&lt;=0,"Check existing premium basis",IF(ABS(Y50)&gt;Assumptions!$B$6,"Review replacement dates",IF(ABS(AB50)&gt;Assumptions!$B$7,"Review term lengths",IF(ABS(V50)&gt;=Assumptions!$B$5,"Review premium change","No threshold alert"))))))))</f>
        <v/>
      </c>
      <c r="AD50" s="19" t="n"/>
    </row>
    <row r="51">
      <c r="A51" s="19" t="n"/>
      <c r="B51" s="19" t="n"/>
      <c r="C51" s="19" t="n"/>
      <c r="D51" s="32" t="n"/>
      <c r="E51" s="19" t="n"/>
      <c r="F51" s="19" t="n"/>
      <c r="G51" s="19" t="n"/>
      <c r="H51" s="19" t="n"/>
      <c r="I51" s="32" t="n"/>
      <c r="J51" s="32" t="n"/>
      <c r="K51" s="21" t="n"/>
      <c r="L51" s="21" t="n"/>
      <c r="M51" s="21" t="n"/>
      <c r="N51" s="19" t="n"/>
      <c r="O51" s="19" t="n"/>
      <c r="P51" s="32" t="n"/>
      <c r="Q51" s="32" t="n"/>
      <c r="R51" s="21" t="n"/>
      <c r="S51" s="21" t="n"/>
      <c r="T51" s="21" t="n"/>
      <c r="U51" s="12">
        <f>IF(OR(A51="",K51="",R51=""),"",IFERROR(R51-K51,""))</f>
        <v/>
      </c>
      <c r="V51" s="22">
        <f>IF(OR(A51="",K51="",R51="",K51&lt;=0),"",IFERROR((R51-K51)/K51,""))</f>
        <v/>
      </c>
      <c r="W51" s="12">
        <f>IF(OR(A51="",L51="",S51=""),"",IFERROR(S51-L51,""))</f>
        <v/>
      </c>
      <c r="X51" s="12">
        <f>IF(OR(A51="",M51="",T51=""),"",IFERROR(T51-M51,""))</f>
        <v/>
      </c>
      <c r="Y51" s="15">
        <f>IF(OR(A51="",J51="",P51=""),"",IFERROR(P51-J51,""))</f>
        <v/>
      </c>
      <c r="Z51" s="15">
        <f>IF(OR(A51="",I51="",J51=""),"",IFERROR(J51-I51,""))</f>
        <v/>
      </c>
      <c r="AA51" s="15">
        <f>IF(OR(A51="",P51="",Q51=""),"",IFERROR(Q51-P51,""))</f>
        <v/>
      </c>
      <c r="AB51" s="15">
        <f>IF(OR(A51="",Z51="",AA51=""),"",IFERROR(AA51-Z51,""))</f>
        <v/>
      </c>
      <c r="AC51" s="23">
        <f>IF(A51="","",IF(OR(B51="",C51="",D51="",E51="",F51=""),"Complete case details",IF(OR(G51="",H51="",I51="",J51="",K51="",L51="",M51="",N51="",O51="",P51="",Q51="",R51="",S51="",T51=""),"Check policy facts",IF(OR(J51&lt;I51,Q51&lt;P51),"Check date order",IF(K51&lt;=0,"Check existing premium basis",IF(ABS(Y51)&gt;Assumptions!$B$6,"Review replacement dates",IF(ABS(AB51)&gt;Assumptions!$B$7,"Review term lengths",IF(ABS(V51)&gt;=Assumptions!$B$5,"Review premium change","No threshold alert"))))))))</f>
        <v/>
      </c>
      <c r="AD51" s="19" t="n"/>
    </row>
    <row r="52">
      <c r="A52" s="19" t="n"/>
      <c r="B52" s="19" t="n"/>
      <c r="C52" s="19" t="n"/>
      <c r="D52" s="32" t="n"/>
      <c r="E52" s="19" t="n"/>
      <c r="F52" s="19" t="n"/>
      <c r="G52" s="19" t="n"/>
      <c r="H52" s="19" t="n"/>
      <c r="I52" s="32" t="n"/>
      <c r="J52" s="32" t="n"/>
      <c r="K52" s="21" t="n"/>
      <c r="L52" s="21" t="n"/>
      <c r="M52" s="21" t="n"/>
      <c r="N52" s="19" t="n"/>
      <c r="O52" s="19" t="n"/>
      <c r="P52" s="32" t="n"/>
      <c r="Q52" s="32" t="n"/>
      <c r="R52" s="21" t="n"/>
      <c r="S52" s="21" t="n"/>
      <c r="T52" s="21" t="n"/>
      <c r="U52" s="13">
        <f>IF(OR(A52="",K52="",R52=""),"",IFERROR(R52-K52,""))</f>
        <v/>
      </c>
      <c r="V52" s="14">
        <f>IF(OR(A52="",K52="",R52="",K52&lt;=0),"",IFERROR((R52-K52)/K52,""))</f>
        <v/>
      </c>
      <c r="W52" s="13">
        <f>IF(OR(A52="",L52="",S52=""),"",IFERROR(S52-L52,""))</f>
        <v/>
      </c>
      <c r="X52" s="13">
        <f>IF(OR(A52="",M52="",T52=""),"",IFERROR(T52-M52,""))</f>
        <v/>
      </c>
      <c r="Y52" s="24">
        <f>IF(OR(A52="",J52="",P52=""),"",IFERROR(P52-J52,""))</f>
        <v/>
      </c>
      <c r="Z52" s="24">
        <f>IF(OR(A52="",I52="",J52=""),"",IFERROR(J52-I52,""))</f>
        <v/>
      </c>
      <c r="AA52" s="24">
        <f>IF(OR(A52="",P52="",Q52=""),"",IFERROR(Q52-P52,""))</f>
        <v/>
      </c>
      <c r="AB52" s="24">
        <f>IF(OR(A52="",Z52="",AA52=""),"",IFERROR(AA52-Z52,""))</f>
        <v/>
      </c>
      <c r="AC52" s="25">
        <f>IF(A52="","",IF(OR(B52="",C52="",D52="",E52="",F52=""),"Complete case details",IF(OR(G52="",H52="",I52="",J52="",K52="",L52="",M52="",N52="",O52="",P52="",Q52="",R52="",S52="",T52=""),"Check policy facts",IF(OR(J52&lt;I52,Q52&lt;P52),"Check date order",IF(K52&lt;=0,"Check existing premium basis",IF(ABS(Y52)&gt;Assumptions!$B$6,"Review replacement dates",IF(ABS(AB52)&gt;Assumptions!$B$7,"Review term lengths",IF(ABS(V52)&gt;=Assumptions!$B$5,"Review premium change","No threshold alert"))))))))</f>
        <v/>
      </c>
      <c r="AD52" s="19" t="n"/>
    </row>
    <row r="53">
      <c r="A53" s="19" t="n"/>
      <c r="B53" s="19" t="n"/>
      <c r="C53" s="19" t="n"/>
      <c r="D53" s="32" t="n"/>
      <c r="E53" s="19" t="n"/>
      <c r="F53" s="19" t="n"/>
      <c r="G53" s="19" t="n"/>
      <c r="H53" s="19" t="n"/>
      <c r="I53" s="32" t="n"/>
      <c r="J53" s="32" t="n"/>
      <c r="K53" s="21" t="n"/>
      <c r="L53" s="21" t="n"/>
      <c r="M53" s="21" t="n"/>
      <c r="N53" s="19" t="n"/>
      <c r="O53" s="19" t="n"/>
      <c r="P53" s="32" t="n"/>
      <c r="Q53" s="32" t="n"/>
      <c r="R53" s="21" t="n"/>
      <c r="S53" s="21" t="n"/>
      <c r="T53" s="21" t="n"/>
      <c r="U53" s="12">
        <f>IF(OR(A53="",K53="",R53=""),"",IFERROR(R53-K53,""))</f>
        <v/>
      </c>
      <c r="V53" s="22">
        <f>IF(OR(A53="",K53="",R53="",K53&lt;=0),"",IFERROR((R53-K53)/K53,""))</f>
        <v/>
      </c>
      <c r="W53" s="12">
        <f>IF(OR(A53="",L53="",S53=""),"",IFERROR(S53-L53,""))</f>
        <v/>
      </c>
      <c r="X53" s="12">
        <f>IF(OR(A53="",M53="",T53=""),"",IFERROR(T53-M53,""))</f>
        <v/>
      </c>
      <c r="Y53" s="15">
        <f>IF(OR(A53="",J53="",P53=""),"",IFERROR(P53-J53,""))</f>
        <v/>
      </c>
      <c r="Z53" s="15">
        <f>IF(OR(A53="",I53="",J53=""),"",IFERROR(J53-I53,""))</f>
        <v/>
      </c>
      <c r="AA53" s="15">
        <f>IF(OR(A53="",P53="",Q53=""),"",IFERROR(Q53-P53,""))</f>
        <v/>
      </c>
      <c r="AB53" s="15">
        <f>IF(OR(A53="",Z53="",AA53=""),"",IFERROR(AA53-Z53,""))</f>
        <v/>
      </c>
      <c r="AC53" s="23">
        <f>IF(A53="","",IF(OR(B53="",C53="",D53="",E53="",F53=""),"Complete case details",IF(OR(G53="",H53="",I53="",J53="",K53="",L53="",M53="",N53="",O53="",P53="",Q53="",R53="",S53="",T53=""),"Check policy facts",IF(OR(J53&lt;I53,Q53&lt;P53),"Check date order",IF(K53&lt;=0,"Check existing premium basis",IF(ABS(Y53)&gt;Assumptions!$B$6,"Review replacement dates",IF(ABS(AB53)&gt;Assumptions!$B$7,"Review term lengths",IF(ABS(V53)&gt;=Assumptions!$B$5,"Review premium change","No threshold alert"))))))))</f>
        <v/>
      </c>
      <c r="AD53" s="19" t="n"/>
    </row>
    <row r="54">
      <c r="A54" s="19" t="n"/>
      <c r="B54" s="19" t="n"/>
      <c r="C54" s="19" t="n"/>
      <c r="D54" s="32" t="n"/>
      <c r="E54" s="19" t="n"/>
      <c r="F54" s="19" t="n"/>
      <c r="G54" s="19" t="n"/>
      <c r="H54" s="19" t="n"/>
      <c r="I54" s="32" t="n"/>
      <c r="J54" s="32" t="n"/>
      <c r="K54" s="21" t="n"/>
      <c r="L54" s="21" t="n"/>
      <c r="M54" s="21" t="n"/>
      <c r="N54" s="19" t="n"/>
      <c r="O54" s="19" t="n"/>
      <c r="P54" s="32" t="n"/>
      <c r="Q54" s="32" t="n"/>
      <c r="R54" s="21" t="n"/>
      <c r="S54" s="21" t="n"/>
      <c r="T54" s="21" t="n"/>
      <c r="U54" s="13">
        <f>IF(OR(A54="",K54="",R54=""),"",IFERROR(R54-K54,""))</f>
        <v/>
      </c>
      <c r="V54" s="14">
        <f>IF(OR(A54="",K54="",R54="",K54&lt;=0),"",IFERROR((R54-K54)/K54,""))</f>
        <v/>
      </c>
      <c r="W54" s="13">
        <f>IF(OR(A54="",L54="",S54=""),"",IFERROR(S54-L54,""))</f>
        <v/>
      </c>
      <c r="X54" s="13">
        <f>IF(OR(A54="",M54="",T54=""),"",IFERROR(T54-M54,""))</f>
        <v/>
      </c>
      <c r="Y54" s="24">
        <f>IF(OR(A54="",J54="",P54=""),"",IFERROR(P54-J54,""))</f>
        <v/>
      </c>
      <c r="Z54" s="24">
        <f>IF(OR(A54="",I54="",J54=""),"",IFERROR(J54-I54,""))</f>
        <v/>
      </c>
      <c r="AA54" s="24">
        <f>IF(OR(A54="",P54="",Q54=""),"",IFERROR(Q54-P54,""))</f>
        <v/>
      </c>
      <c r="AB54" s="24">
        <f>IF(OR(A54="",Z54="",AA54=""),"",IFERROR(AA54-Z54,""))</f>
        <v/>
      </c>
      <c r="AC54" s="25">
        <f>IF(A54="","",IF(OR(B54="",C54="",D54="",E54="",F54=""),"Complete case details",IF(OR(G54="",H54="",I54="",J54="",K54="",L54="",M54="",N54="",O54="",P54="",Q54="",R54="",S54="",T54=""),"Check policy facts",IF(OR(J54&lt;I54,Q54&lt;P54),"Check date order",IF(K54&lt;=0,"Check existing premium basis",IF(ABS(Y54)&gt;Assumptions!$B$6,"Review replacement dates",IF(ABS(AB54)&gt;Assumptions!$B$7,"Review term lengths",IF(ABS(V54)&gt;=Assumptions!$B$5,"Review premium change","No threshold alert"))))))))</f>
        <v/>
      </c>
      <c r="AD54" s="19" t="n"/>
    </row>
    <row r="55">
      <c r="A55" s="19" t="n"/>
      <c r="B55" s="19" t="n"/>
      <c r="C55" s="19" t="n"/>
      <c r="D55" s="32" t="n"/>
      <c r="E55" s="19" t="n"/>
      <c r="F55" s="19" t="n"/>
      <c r="G55" s="19" t="n"/>
      <c r="H55" s="19" t="n"/>
      <c r="I55" s="32" t="n"/>
      <c r="J55" s="32" t="n"/>
      <c r="K55" s="21" t="n"/>
      <c r="L55" s="21" t="n"/>
      <c r="M55" s="21" t="n"/>
      <c r="N55" s="19" t="n"/>
      <c r="O55" s="19" t="n"/>
      <c r="P55" s="32" t="n"/>
      <c r="Q55" s="32" t="n"/>
      <c r="R55" s="21" t="n"/>
      <c r="S55" s="21" t="n"/>
      <c r="T55" s="21" t="n"/>
      <c r="U55" s="12">
        <f>IF(OR(A55="",K55="",R55=""),"",IFERROR(R55-K55,""))</f>
        <v/>
      </c>
      <c r="V55" s="22">
        <f>IF(OR(A55="",K55="",R55="",K55&lt;=0),"",IFERROR((R55-K55)/K55,""))</f>
        <v/>
      </c>
      <c r="W55" s="12">
        <f>IF(OR(A55="",L55="",S55=""),"",IFERROR(S55-L55,""))</f>
        <v/>
      </c>
      <c r="X55" s="12">
        <f>IF(OR(A55="",M55="",T55=""),"",IFERROR(T55-M55,""))</f>
        <v/>
      </c>
      <c r="Y55" s="15">
        <f>IF(OR(A55="",J55="",P55=""),"",IFERROR(P55-J55,""))</f>
        <v/>
      </c>
      <c r="Z55" s="15">
        <f>IF(OR(A55="",I55="",J55=""),"",IFERROR(J55-I55,""))</f>
        <v/>
      </c>
      <c r="AA55" s="15">
        <f>IF(OR(A55="",P55="",Q55=""),"",IFERROR(Q55-P55,""))</f>
        <v/>
      </c>
      <c r="AB55" s="15">
        <f>IF(OR(A55="",Z55="",AA55=""),"",IFERROR(AA55-Z55,""))</f>
        <v/>
      </c>
      <c r="AC55" s="23">
        <f>IF(A55="","",IF(OR(B55="",C55="",D55="",E55="",F55=""),"Complete case details",IF(OR(G55="",H55="",I55="",J55="",K55="",L55="",M55="",N55="",O55="",P55="",Q55="",R55="",S55="",T55=""),"Check policy facts",IF(OR(J55&lt;I55,Q55&lt;P55),"Check date order",IF(K55&lt;=0,"Check existing premium basis",IF(ABS(Y55)&gt;Assumptions!$B$6,"Review replacement dates",IF(ABS(AB55)&gt;Assumptions!$B$7,"Review term lengths",IF(ABS(V55)&gt;=Assumptions!$B$5,"Review premium change","No threshold alert"))))))))</f>
        <v/>
      </c>
      <c r="AD55" s="19" t="n"/>
    </row>
    <row r="56">
      <c r="A56" s="19" t="n"/>
      <c r="B56" s="19" t="n"/>
      <c r="C56" s="19" t="n"/>
      <c r="D56" s="32" t="n"/>
      <c r="E56" s="19" t="n"/>
      <c r="F56" s="19" t="n"/>
      <c r="G56" s="19" t="n"/>
      <c r="H56" s="19" t="n"/>
      <c r="I56" s="32" t="n"/>
      <c r="J56" s="32" t="n"/>
      <c r="K56" s="21" t="n"/>
      <c r="L56" s="21" t="n"/>
      <c r="M56" s="21" t="n"/>
      <c r="N56" s="19" t="n"/>
      <c r="O56" s="19" t="n"/>
      <c r="P56" s="32" t="n"/>
      <c r="Q56" s="32" t="n"/>
      <c r="R56" s="21" t="n"/>
      <c r="S56" s="21" t="n"/>
      <c r="T56" s="21" t="n"/>
      <c r="U56" s="13">
        <f>IF(OR(A56="",K56="",R56=""),"",IFERROR(R56-K56,""))</f>
        <v/>
      </c>
      <c r="V56" s="14">
        <f>IF(OR(A56="",K56="",R56="",K56&lt;=0),"",IFERROR((R56-K56)/K56,""))</f>
        <v/>
      </c>
      <c r="W56" s="13">
        <f>IF(OR(A56="",L56="",S56=""),"",IFERROR(S56-L56,""))</f>
        <v/>
      </c>
      <c r="X56" s="13">
        <f>IF(OR(A56="",M56="",T56=""),"",IFERROR(T56-M56,""))</f>
        <v/>
      </c>
      <c r="Y56" s="24">
        <f>IF(OR(A56="",J56="",P56=""),"",IFERROR(P56-J56,""))</f>
        <v/>
      </c>
      <c r="Z56" s="24">
        <f>IF(OR(A56="",I56="",J56=""),"",IFERROR(J56-I56,""))</f>
        <v/>
      </c>
      <c r="AA56" s="24">
        <f>IF(OR(A56="",P56="",Q56=""),"",IFERROR(Q56-P56,""))</f>
        <v/>
      </c>
      <c r="AB56" s="24">
        <f>IF(OR(A56="",Z56="",AA56=""),"",IFERROR(AA56-Z56,""))</f>
        <v/>
      </c>
      <c r="AC56" s="25">
        <f>IF(A56="","",IF(OR(B56="",C56="",D56="",E56="",F56=""),"Complete case details",IF(OR(G56="",H56="",I56="",J56="",K56="",L56="",M56="",N56="",O56="",P56="",Q56="",R56="",S56="",T56=""),"Check policy facts",IF(OR(J56&lt;I56,Q56&lt;P56),"Check date order",IF(K56&lt;=0,"Check existing premium basis",IF(ABS(Y56)&gt;Assumptions!$B$6,"Review replacement dates",IF(ABS(AB56)&gt;Assumptions!$B$7,"Review term lengths",IF(ABS(V56)&gt;=Assumptions!$B$5,"Review premium change","No threshold alert"))))))))</f>
        <v/>
      </c>
      <c r="AD56" s="19" t="n"/>
    </row>
    <row r="57">
      <c r="A57" s="19" t="n"/>
      <c r="B57" s="19" t="n"/>
      <c r="C57" s="19" t="n"/>
      <c r="D57" s="32" t="n"/>
      <c r="E57" s="19" t="n"/>
      <c r="F57" s="19" t="n"/>
      <c r="G57" s="19" t="n"/>
      <c r="H57" s="19" t="n"/>
      <c r="I57" s="32" t="n"/>
      <c r="J57" s="32" t="n"/>
      <c r="K57" s="21" t="n"/>
      <c r="L57" s="21" t="n"/>
      <c r="M57" s="21" t="n"/>
      <c r="N57" s="19" t="n"/>
      <c r="O57" s="19" t="n"/>
      <c r="P57" s="32" t="n"/>
      <c r="Q57" s="32" t="n"/>
      <c r="R57" s="21" t="n"/>
      <c r="S57" s="21" t="n"/>
      <c r="T57" s="21" t="n"/>
      <c r="U57" s="12">
        <f>IF(OR(A57="",K57="",R57=""),"",IFERROR(R57-K57,""))</f>
        <v/>
      </c>
      <c r="V57" s="22">
        <f>IF(OR(A57="",K57="",R57="",K57&lt;=0),"",IFERROR((R57-K57)/K57,""))</f>
        <v/>
      </c>
      <c r="W57" s="12">
        <f>IF(OR(A57="",L57="",S57=""),"",IFERROR(S57-L57,""))</f>
        <v/>
      </c>
      <c r="X57" s="12">
        <f>IF(OR(A57="",M57="",T57=""),"",IFERROR(T57-M57,""))</f>
        <v/>
      </c>
      <c r="Y57" s="15">
        <f>IF(OR(A57="",J57="",P57=""),"",IFERROR(P57-J57,""))</f>
        <v/>
      </c>
      <c r="Z57" s="15">
        <f>IF(OR(A57="",I57="",J57=""),"",IFERROR(J57-I57,""))</f>
        <v/>
      </c>
      <c r="AA57" s="15">
        <f>IF(OR(A57="",P57="",Q57=""),"",IFERROR(Q57-P57,""))</f>
        <v/>
      </c>
      <c r="AB57" s="15">
        <f>IF(OR(A57="",Z57="",AA57=""),"",IFERROR(AA57-Z57,""))</f>
        <v/>
      </c>
      <c r="AC57" s="23">
        <f>IF(A57="","",IF(OR(B57="",C57="",D57="",E57="",F57=""),"Complete case details",IF(OR(G57="",H57="",I57="",J57="",K57="",L57="",M57="",N57="",O57="",P57="",Q57="",R57="",S57="",T57=""),"Check policy facts",IF(OR(J57&lt;I57,Q57&lt;P57),"Check date order",IF(K57&lt;=0,"Check existing premium basis",IF(ABS(Y57)&gt;Assumptions!$B$6,"Review replacement dates",IF(ABS(AB57)&gt;Assumptions!$B$7,"Review term lengths",IF(ABS(V57)&gt;=Assumptions!$B$5,"Review premium change","No threshold alert"))))))))</f>
        <v/>
      </c>
      <c r="AD57" s="19" t="n"/>
    </row>
    <row r="58">
      <c r="A58" s="19" t="n"/>
      <c r="B58" s="19" t="n"/>
      <c r="C58" s="19" t="n"/>
      <c r="D58" s="32" t="n"/>
      <c r="E58" s="19" t="n"/>
      <c r="F58" s="19" t="n"/>
      <c r="G58" s="19" t="n"/>
      <c r="H58" s="19" t="n"/>
      <c r="I58" s="32" t="n"/>
      <c r="J58" s="32" t="n"/>
      <c r="K58" s="21" t="n"/>
      <c r="L58" s="21" t="n"/>
      <c r="M58" s="21" t="n"/>
      <c r="N58" s="19" t="n"/>
      <c r="O58" s="19" t="n"/>
      <c r="P58" s="32" t="n"/>
      <c r="Q58" s="32" t="n"/>
      <c r="R58" s="21" t="n"/>
      <c r="S58" s="21" t="n"/>
      <c r="T58" s="21" t="n"/>
      <c r="U58" s="13">
        <f>IF(OR(A58="",K58="",R58=""),"",IFERROR(R58-K58,""))</f>
        <v/>
      </c>
      <c r="V58" s="14">
        <f>IF(OR(A58="",K58="",R58="",K58&lt;=0),"",IFERROR((R58-K58)/K58,""))</f>
        <v/>
      </c>
      <c r="W58" s="13">
        <f>IF(OR(A58="",L58="",S58=""),"",IFERROR(S58-L58,""))</f>
        <v/>
      </c>
      <c r="X58" s="13">
        <f>IF(OR(A58="",M58="",T58=""),"",IFERROR(T58-M58,""))</f>
        <v/>
      </c>
      <c r="Y58" s="24">
        <f>IF(OR(A58="",J58="",P58=""),"",IFERROR(P58-J58,""))</f>
        <v/>
      </c>
      <c r="Z58" s="24">
        <f>IF(OR(A58="",I58="",J58=""),"",IFERROR(J58-I58,""))</f>
        <v/>
      </c>
      <c r="AA58" s="24">
        <f>IF(OR(A58="",P58="",Q58=""),"",IFERROR(Q58-P58,""))</f>
        <v/>
      </c>
      <c r="AB58" s="24">
        <f>IF(OR(A58="",Z58="",AA58=""),"",IFERROR(AA58-Z58,""))</f>
        <v/>
      </c>
      <c r="AC58" s="25">
        <f>IF(A58="","",IF(OR(B58="",C58="",D58="",E58="",F58=""),"Complete case details",IF(OR(G58="",H58="",I58="",J58="",K58="",L58="",M58="",N58="",O58="",P58="",Q58="",R58="",S58="",T58=""),"Check policy facts",IF(OR(J58&lt;I58,Q58&lt;P58),"Check date order",IF(K58&lt;=0,"Check existing premium basis",IF(ABS(Y58)&gt;Assumptions!$B$6,"Review replacement dates",IF(ABS(AB58)&gt;Assumptions!$B$7,"Review term lengths",IF(ABS(V58)&gt;=Assumptions!$B$5,"Review premium change","No threshold alert"))))))))</f>
        <v/>
      </c>
      <c r="AD58" s="19" t="n"/>
    </row>
    <row r="59">
      <c r="A59" s="19" t="n"/>
      <c r="B59" s="19" t="n"/>
      <c r="C59" s="19" t="n"/>
      <c r="D59" s="32" t="n"/>
      <c r="E59" s="19" t="n"/>
      <c r="F59" s="19" t="n"/>
      <c r="G59" s="19" t="n"/>
      <c r="H59" s="19" t="n"/>
      <c r="I59" s="32" t="n"/>
      <c r="J59" s="32" t="n"/>
      <c r="K59" s="21" t="n"/>
      <c r="L59" s="21" t="n"/>
      <c r="M59" s="21" t="n"/>
      <c r="N59" s="19" t="n"/>
      <c r="O59" s="19" t="n"/>
      <c r="P59" s="32" t="n"/>
      <c r="Q59" s="32" t="n"/>
      <c r="R59" s="21" t="n"/>
      <c r="S59" s="21" t="n"/>
      <c r="T59" s="21" t="n"/>
      <c r="U59" s="12">
        <f>IF(OR(A59="",K59="",R59=""),"",IFERROR(R59-K59,""))</f>
        <v/>
      </c>
      <c r="V59" s="22">
        <f>IF(OR(A59="",K59="",R59="",K59&lt;=0),"",IFERROR((R59-K59)/K59,""))</f>
        <v/>
      </c>
      <c r="W59" s="12">
        <f>IF(OR(A59="",L59="",S59=""),"",IFERROR(S59-L59,""))</f>
        <v/>
      </c>
      <c r="X59" s="12">
        <f>IF(OR(A59="",M59="",T59=""),"",IFERROR(T59-M59,""))</f>
        <v/>
      </c>
      <c r="Y59" s="15">
        <f>IF(OR(A59="",J59="",P59=""),"",IFERROR(P59-J59,""))</f>
        <v/>
      </c>
      <c r="Z59" s="15">
        <f>IF(OR(A59="",I59="",J59=""),"",IFERROR(J59-I59,""))</f>
        <v/>
      </c>
      <c r="AA59" s="15">
        <f>IF(OR(A59="",P59="",Q59=""),"",IFERROR(Q59-P59,""))</f>
        <v/>
      </c>
      <c r="AB59" s="15">
        <f>IF(OR(A59="",Z59="",AA59=""),"",IFERROR(AA59-Z59,""))</f>
        <v/>
      </c>
      <c r="AC59" s="23">
        <f>IF(A59="","",IF(OR(B59="",C59="",D59="",E59="",F59=""),"Complete case details",IF(OR(G59="",H59="",I59="",J59="",K59="",L59="",M59="",N59="",O59="",P59="",Q59="",R59="",S59="",T59=""),"Check policy facts",IF(OR(J59&lt;I59,Q59&lt;P59),"Check date order",IF(K59&lt;=0,"Check existing premium basis",IF(ABS(Y59)&gt;Assumptions!$B$6,"Review replacement dates",IF(ABS(AB59)&gt;Assumptions!$B$7,"Review term lengths",IF(ABS(V59)&gt;=Assumptions!$B$5,"Review premium change","No threshold alert"))))))))</f>
        <v/>
      </c>
      <c r="AD59" s="19" t="n"/>
    </row>
    <row r="60">
      <c r="A60" s="19" t="n"/>
      <c r="B60" s="19" t="n"/>
      <c r="C60" s="19" t="n"/>
      <c r="D60" s="32" t="n"/>
      <c r="E60" s="19" t="n"/>
      <c r="F60" s="19" t="n"/>
      <c r="G60" s="19" t="n"/>
      <c r="H60" s="19" t="n"/>
      <c r="I60" s="32" t="n"/>
      <c r="J60" s="32" t="n"/>
      <c r="K60" s="21" t="n"/>
      <c r="L60" s="21" t="n"/>
      <c r="M60" s="21" t="n"/>
      <c r="N60" s="19" t="n"/>
      <c r="O60" s="19" t="n"/>
      <c r="P60" s="32" t="n"/>
      <c r="Q60" s="32" t="n"/>
      <c r="R60" s="21" t="n"/>
      <c r="S60" s="21" t="n"/>
      <c r="T60" s="21" t="n"/>
      <c r="U60" s="13">
        <f>IF(OR(A60="",K60="",R60=""),"",IFERROR(R60-K60,""))</f>
        <v/>
      </c>
      <c r="V60" s="14">
        <f>IF(OR(A60="",K60="",R60="",K60&lt;=0),"",IFERROR((R60-K60)/K60,""))</f>
        <v/>
      </c>
      <c r="W60" s="13">
        <f>IF(OR(A60="",L60="",S60=""),"",IFERROR(S60-L60,""))</f>
        <v/>
      </c>
      <c r="X60" s="13">
        <f>IF(OR(A60="",M60="",T60=""),"",IFERROR(T60-M60,""))</f>
        <v/>
      </c>
      <c r="Y60" s="24">
        <f>IF(OR(A60="",J60="",P60=""),"",IFERROR(P60-J60,""))</f>
        <v/>
      </c>
      <c r="Z60" s="24">
        <f>IF(OR(A60="",I60="",J60=""),"",IFERROR(J60-I60,""))</f>
        <v/>
      </c>
      <c r="AA60" s="24">
        <f>IF(OR(A60="",P60="",Q60=""),"",IFERROR(Q60-P60,""))</f>
        <v/>
      </c>
      <c r="AB60" s="24">
        <f>IF(OR(A60="",Z60="",AA60=""),"",IFERROR(AA60-Z60,""))</f>
        <v/>
      </c>
      <c r="AC60" s="25">
        <f>IF(A60="","",IF(OR(B60="",C60="",D60="",E60="",F60=""),"Complete case details",IF(OR(G60="",H60="",I60="",J60="",K60="",L60="",M60="",N60="",O60="",P60="",Q60="",R60="",S60="",T60=""),"Check policy facts",IF(OR(J60&lt;I60,Q60&lt;P60),"Check date order",IF(K60&lt;=0,"Check existing premium basis",IF(ABS(Y60)&gt;Assumptions!$B$6,"Review replacement dates",IF(ABS(AB60)&gt;Assumptions!$B$7,"Review term lengths",IF(ABS(V60)&gt;=Assumptions!$B$5,"Review premium change","No threshold alert"))))))))</f>
        <v/>
      </c>
      <c r="AD60" s="19" t="n"/>
    </row>
    <row r="61">
      <c r="A61" s="19" t="n"/>
      <c r="B61" s="19" t="n"/>
      <c r="C61" s="19" t="n"/>
      <c r="D61" s="32" t="n"/>
      <c r="E61" s="19" t="n"/>
      <c r="F61" s="19" t="n"/>
      <c r="G61" s="19" t="n"/>
      <c r="H61" s="19" t="n"/>
      <c r="I61" s="32" t="n"/>
      <c r="J61" s="32" t="n"/>
      <c r="K61" s="21" t="n"/>
      <c r="L61" s="21" t="n"/>
      <c r="M61" s="21" t="n"/>
      <c r="N61" s="19" t="n"/>
      <c r="O61" s="19" t="n"/>
      <c r="P61" s="32" t="n"/>
      <c r="Q61" s="32" t="n"/>
      <c r="R61" s="21" t="n"/>
      <c r="S61" s="21" t="n"/>
      <c r="T61" s="21" t="n"/>
      <c r="U61" s="12">
        <f>IF(OR(A61="",K61="",R61=""),"",IFERROR(R61-K61,""))</f>
        <v/>
      </c>
      <c r="V61" s="22">
        <f>IF(OR(A61="",K61="",R61="",K61&lt;=0),"",IFERROR((R61-K61)/K61,""))</f>
        <v/>
      </c>
      <c r="W61" s="12">
        <f>IF(OR(A61="",L61="",S61=""),"",IFERROR(S61-L61,""))</f>
        <v/>
      </c>
      <c r="X61" s="12">
        <f>IF(OR(A61="",M61="",T61=""),"",IFERROR(T61-M61,""))</f>
        <v/>
      </c>
      <c r="Y61" s="15">
        <f>IF(OR(A61="",J61="",P61=""),"",IFERROR(P61-J61,""))</f>
        <v/>
      </c>
      <c r="Z61" s="15">
        <f>IF(OR(A61="",I61="",J61=""),"",IFERROR(J61-I61,""))</f>
        <v/>
      </c>
      <c r="AA61" s="15">
        <f>IF(OR(A61="",P61="",Q61=""),"",IFERROR(Q61-P61,""))</f>
        <v/>
      </c>
      <c r="AB61" s="15">
        <f>IF(OR(A61="",Z61="",AA61=""),"",IFERROR(AA61-Z61,""))</f>
        <v/>
      </c>
      <c r="AC61" s="23">
        <f>IF(A61="","",IF(OR(B61="",C61="",D61="",E61="",F61=""),"Complete case details",IF(OR(G61="",H61="",I61="",J61="",K61="",L61="",M61="",N61="",O61="",P61="",Q61="",R61="",S61="",T61=""),"Check policy facts",IF(OR(J61&lt;I61,Q61&lt;P61),"Check date order",IF(K61&lt;=0,"Check existing premium basis",IF(ABS(Y61)&gt;Assumptions!$B$6,"Review replacement dates",IF(ABS(AB61)&gt;Assumptions!$B$7,"Review term lengths",IF(ABS(V61)&gt;=Assumptions!$B$5,"Review premium change","No threshold alert"))))))))</f>
        <v/>
      </c>
      <c r="AD61" s="19" t="n"/>
    </row>
    <row r="62">
      <c r="A62" s="19" t="n"/>
      <c r="B62" s="19" t="n"/>
      <c r="C62" s="19" t="n"/>
      <c r="D62" s="32" t="n"/>
      <c r="E62" s="19" t="n"/>
      <c r="F62" s="19" t="n"/>
      <c r="G62" s="19" t="n"/>
      <c r="H62" s="19" t="n"/>
      <c r="I62" s="32" t="n"/>
      <c r="J62" s="32" t="n"/>
      <c r="K62" s="21" t="n"/>
      <c r="L62" s="21" t="n"/>
      <c r="M62" s="21" t="n"/>
      <c r="N62" s="19" t="n"/>
      <c r="O62" s="19" t="n"/>
      <c r="P62" s="32" t="n"/>
      <c r="Q62" s="32" t="n"/>
      <c r="R62" s="21" t="n"/>
      <c r="S62" s="21" t="n"/>
      <c r="T62" s="21" t="n"/>
      <c r="U62" s="13">
        <f>IF(OR(A62="",K62="",R62=""),"",IFERROR(R62-K62,""))</f>
        <v/>
      </c>
      <c r="V62" s="14">
        <f>IF(OR(A62="",K62="",R62="",K62&lt;=0),"",IFERROR((R62-K62)/K62,""))</f>
        <v/>
      </c>
      <c r="W62" s="13">
        <f>IF(OR(A62="",L62="",S62=""),"",IFERROR(S62-L62,""))</f>
        <v/>
      </c>
      <c r="X62" s="13">
        <f>IF(OR(A62="",M62="",T62=""),"",IFERROR(T62-M62,""))</f>
        <v/>
      </c>
      <c r="Y62" s="24">
        <f>IF(OR(A62="",J62="",P62=""),"",IFERROR(P62-J62,""))</f>
        <v/>
      </c>
      <c r="Z62" s="24">
        <f>IF(OR(A62="",I62="",J62=""),"",IFERROR(J62-I62,""))</f>
        <v/>
      </c>
      <c r="AA62" s="24">
        <f>IF(OR(A62="",P62="",Q62=""),"",IFERROR(Q62-P62,""))</f>
        <v/>
      </c>
      <c r="AB62" s="24">
        <f>IF(OR(A62="",Z62="",AA62=""),"",IFERROR(AA62-Z62,""))</f>
        <v/>
      </c>
      <c r="AC62" s="25">
        <f>IF(A62="","",IF(OR(B62="",C62="",D62="",E62="",F62=""),"Complete case details",IF(OR(G62="",H62="",I62="",J62="",K62="",L62="",M62="",N62="",O62="",P62="",Q62="",R62="",S62="",T62=""),"Check policy facts",IF(OR(J62&lt;I62,Q62&lt;P62),"Check date order",IF(K62&lt;=0,"Check existing premium basis",IF(ABS(Y62)&gt;Assumptions!$B$6,"Review replacement dates",IF(ABS(AB62)&gt;Assumptions!$B$7,"Review term lengths",IF(ABS(V62)&gt;=Assumptions!$B$5,"Review premium change","No threshold alert"))))))))</f>
        <v/>
      </c>
      <c r="AD62" s="19" t="n"/>
    </row>
    <row r="63">
      <c r="A63" s="19" t="n"/>
      <c r="B63" s="19" t="n"/>
      <c r="C63" s="19" t="n"/>
      <c r="D63" s="32" t="n"/>
      <c r="E63" s="19" t="n"/>
      <c r="F63" s="19" t="n"/>
      <c r="G63" s="19" t="n"/>
      <c r="H63" s="19" t="n"/>
      <c r="I63" s="32" t="n"/>
      <c r="J63" s="32" t="n"/>
      <c r="K63" s="21" t="n"/>
      <c r="L63" s="21" t="n"/>
      <c r="M63" s="21" t="n"/>
      <c r="N63" s="19" t="n"/>
      <c r="O63" s="19" t="n"/>
      <c r="P63" s="32" t="n"/>
      <c r="Q63" s="32" t="n"/>
      <c r="R63" s="21" t="n"/>
      <c r="S63" s="21" t="n"/>
      <c r="T63" s="21" t="n"/>
      <c r="U63" s="12">
        <f>IF(OR(A63="",K63="",R63=""),"",IFERROR(R63-K63,""))</f>
        <v/>
      </c>
      <c r="V63" s="22">
        <f>IF(OR(A63="",K63="",R63="",K63&lt;=0),"",IFERROR((R63-K63)/K63,""))</f>
        <v/>
      </c>
      <c r="W63" s="12">
        <f>IF(OR(A63="",L63="",S63=""),"",IFERROR(S63-L63,""))</f>
        <v/>
      </c>
      <c r="X63" s="12">
        <f>IF(OR(A63="",M63="",T63=""),"",IFERROR(T63-M63,""))</f>
        <v/>
      </c>
      <c r="Y63" s="15">
        <f>IF(OR(A63="",J63="",P63=""),"",IFERROR(P63-J63,""))</f>
        <v/>
      </c>
      <c r="Z63" s="15">
        <f>IF(OR(A63="",I63="",J63=""),"",IFERROR(J63-I63,""))</f>
        <v/>
      </c>
      <c r="AA63" s="15">
        <f>IF(OR(A63="",P63="",Q63=""),"",IFERROR(Q63-P63,""))</f>
        <v/>
      </c>
      <c r="AB63" s="15">
        <f>IF(OR(A63="",Z63="",AA63=""),"",IFERROR(AA63-Z63,""))</f>
        <v/>
      </c>
      <c r="AC63" s="23">
        <f>IF(A63="","",IF(OR(B63="",C63="",D63="",E63="",F63=""),"Complete case details",IF(OR(G63="",H63="",I63="",J63="",K63="",L63="",M63="",N63="",O63="",P63="",Q63="",R63="",S63="",T63=""),"Check policy facts",IF(OR(J63&lt;I63,Q63&lt;P63),"Check date order",IF(K63&lt;=0,"Check existing premium basis",IF(ABS(Y63)&gt;Assumptions!$B$6,"Review replacement dates",IF(ABS(AB63)&gt;Assumptions!$B$7,"Review term lengths",IF(ABS(V63)&gt;=Assumptions!$B$5,"Review premium change","No threshold alert"))))))))</f>
        <v/>
      </c>
      <c r="AD63" s="19" t="n"/>
    </row>
    <row r="64">
      <c r="A64" s="19" t="n"/>
      <c r="B64" s="19" t="n"/>
      <c r="C64" s="19" t="n"/>
      <c r="D64" s="32" t="n"/>
      <c r="E64" s="19" t="n"/>
      <c r="F64" s="19" t="n"/>
      <c r="G64" s="19" t="n"/>
      <c r="H64" s="19" t="n"/>
      <c r="I64" s="32" t="n"/>
      <c r="J64" s="32" t="n"/>
      <c r="K64" s="21" t="n"/>
      <c r="L64" s="21" t="n"/>
      <c r="M64" s="21" t="n"/>
      <c r="N64" s="19" t="n"/>
      <c r="O64" s="19" t="n"/>
      <c r="P64" s="32" t="n"/>
      <c r="Q64" s="32" t="n"/>
      <c r="R64" s="21" t="n"/>
      <c r="S64" s="21" t="n"/>
      <c r="T64" s="21" t="n"/>
      <c r="U64" s="13">
        <f>IF(OR(A64="",K64="",R64=""),"",IFERROR(R64-K64,""))</f>
        <v/>
      </c>
      <c r="V64" s="14">
        <f>IF(OR(A64="",K64="",R64="",K64&lt;=0),"",IFERROR((R64-K64)/K64,""))</f>
        <v/>
      </c>
      <c r="W64" s="13">
        <f>IF(OR(A64="",L64="",S64=""),"",IFERROR(S64-L64,""))</f>
        <v/>
      </c>
      <c r="X64" s="13">
        <f>IF(OR(A64="",M64="",T64=""),"",IFERROR(T64-M64,""))</f>
        <v/>
      </c>
      <c r="Y64" s="24">
        <f>IF(OR(A64="",J64="",P64=""),"",IFERROR(P64-J64,""))</f>
        <v/>
      </c>
      <c r="Z64" s="24">
        <f>IF(OR(A64="",I64="",J64=""),"",IFERROR(J64-I64,""))</f>
        <v/>
      </c>
      <c r="AA64" s="24">
        <f>IF(OR(A64="",P64="",Q64=""),"",IFERROR(Q64-P64,""))</f>
        <v/>
      </c>
      <c r="AB64" s="24">
        <f>IF(OR(A64="",Z64="",AA64=""),"",IFERROR(AA64-Z64,""))</f>
        <v/>
      </c>
      <c r="AC64" s="25">
        <f>IF(A64="","",IF(OR(B64="",C64="",D64="",E64="",F64=""),"Complete case details",IF(OR(G64="",H64="",I64="",J64="",K64="",L64="",M64="",N64="",O64="",P64="",Q64="",R64="",S64="",T64=""),"Check policy facts",IF(OR(J64&lt;I64,Q64&lt;P64),"Check date order",IF(K64&lt;=0,"Check existing premium basis",IF(ABS(Y64)&gt;Assumptions!$B$6,"Review replacement dates",IF(ABS(AB64)&gt;Assumptions!$B$7,"Review term lengths",IF(ABS(V64)&gt;=Assumptions!$B$5,"Review premium change","No threshold alert"))))))))</f>
        <v/>
      </c>
      <c r="AD64" s="19" t="n"/>
    </row>
    <row r="65">
      <c r="A65" s="19" t="n"/>
      <c r="B65" s="19" t="n"/>
      <c r="C65" s="19" t="n"/>
      <c r="D65" s="32" t="n"/>
      <c r="E65" s="19" t="n"/>
      <c r="F65" s="19" t="n"/>
      <c r="G65" s="19" t="n"/>
      <c r="H65" s="19" t="n"/>
      <c r="I65" s="32" t="n"/>
      <c r="J65" s="32" t="n"/>
      <c r="K65" s="21" t="n"/>
      <c r="L65" s="21" t="n"/>
      <c r="M65" s="21" t="n"/>
      <c r="N65" s="19" t="n"/>
      <c r="O65" s="19" t="n"/>
      <c r="P65" s="32" t="n"/>
      <c r="Q65" s="32" t="n"/>
      <c r="R65" s="21" t="n"/>
      <c r="S65" s="21" t="n"/>
      <c r="T65" s="21" t="n"/>
      <c r="U65" s="12">
        <f>IF(OR(A65="",K65="",R65=""),"",IFERROR(R65-K65,""))</f>
        <v/>
      </c>
      <c r="V65" s="22">
        <f>IF(OR(A65="",K65="",R65="",K65&lt;=0),"",IFERROR((R65-K65)/K65,""))</f>
        <v/>
      </c>
      <c r="W65" s="12">
        <f>IF(OR(A65="",L65="",S65=""),"",IFERROR(S65-L65,""))</f>
        <v/>
      </c>
      <c r="X65" s="12">
        <f>IF(OR(A65="",M65="",T65=""),"",IFERROR(T65-M65,""))</f>
        <v/>
      </c>
      <c r="Y65" s="15">
        <f>IF(OR(A65="",J65="",P65=""),"",IFERROR(P65-J65,""))</f>
        <v/>
      </c>
      <c r="Z65" s="15">
        <f>IF(OR(A65="",I65="",J65=""),"",IFERROR(J65-I65,""))</f>
        <v/>
      </c>
      <c r="AA65" s="15">
        <f>IF(OR(A65="",P65="",Q65=""),"",IFERROR(Q65-P65,""))</f>
        <v/>
      </c>
      <c r="AB65" s="15">
        <f>IF(OR(A65="",Z65="",AA65=""),"",IFERROR(AA65-Z65,""))</f>
        <v/>
      </c>
      <c r="AC65" s="23">
        <f>IF(A65="","",IF(OR(B65="",C65="",D65="",E65="",F65=""),"Complete case details",IF(OR(G65="",H65="",I65="",J65="",K65="",L65="",M65="",N65="",O65="",P65="",Q65="",R65="",S65="",T65=""),"Check policy facts",IF(OR(J65&lt;I65,Q65&lt;P65),"Check date order",IF(K65&lt;=0,"Check existing premium basis",IF(ABS(Y65)&gt;Assumptions!$B$6,"Review replacement dates",IF(ABS(AB65)&gt;Assumptions!$B$7,"Review term lengths",IF(ABS(V65)&gt;=Assumptions!$B$5,"Review premium change","No threshold alert"))))))))</f>
        <v/>
      </c>
      <c r="AD65" s="19" t="n"/>
    </row>
    <row r="66">
      <c r="A66" s="19" t="n"/>
      <c r="B66" s="19" t="n"/>
      <c r="C66" s="19" t="n"/>
      <c r="D66" s="32" t="n"/>
      <c r="E66" s="19" t="n"/>
      <c r="F66" s="19" t="n"/>
      <c r="G66" s="19" t="n"/>
      <c r="H66" s="19" t="n"/>
      <c r="I66" s="32" t="n"/>
      <c r="J66" s="32" t="n"/>
      <c r="K66" s="21" t="n"/>
      <c r="L66" s="21" t="n"/>
      <c r="M66" s="21" t="n"/>
      <c r="N66" s="19" t="n"/>
      <c r="O66" s="19" t="n"/>
      <c r="P66" s="32" t="n"/>
      <c r="Q66" s="32" t="n"/>
      <c r="R66" s="21" t="n"/>
      <c r="S66" s="21" t="n"/>
      <c r="T66" s="21" t="n"/>
      <c r="U66" s="13">
        <f>IF(OR(A66="",K66="",R66=""),"",IFERROR(R66-K66,""))</f>
        <v/>
      </c>
      <c r="V66" s="14">
        <f>IF(OR(A66="",K66="",R66="",K66&lt;=0),"",IFERROR((R66-K66)/K66,""))</f>
        <v/>
      </c>
      <c r="W66" s="13">
        <f>IF(OR(A66="",L66="",S66=""),"",IFERROR(S66-L66,""))</f>
        <v/>
      </c>
      <c r="X66" s="13">
        <f>IF(OR(A66="",M66="",T66=""),"",IFERROR(T66-M66,""))</f>
        <v/>
      </c>
      <c r="Y66" s="24">
        <f>IF(OR(A66="",J66="",P66=""),"",IFERROR(P66-J66,""))</f>
        <v/>
      </c>
      <c r="Z66" s="24">
        <f>IF(OR(A66="",I66="",J66=""),"",IFERROR(J66-I66,""))</f>
        <v/>
      </c>
      <c r="AA66" s="24">
        <f>IF(OR(A66="",P66="",Q66=""),"",IFERROR(Q66-P66,""))</f>
        <v/>
      </c>
      <c r="AB66" s="24">
        <f>IF(OR(A66="",Z66="",AA66=""),"",IFERROR(AA66-Z66,""))</f>
        <v/>
      </c>
      <c r="AC66" s="25">
        <f>IF(A66="","",IF(OR(B66="",C66="",D66="",E66="",F66=""),"Complete case details",IF(OR(G66="",H66="",I66="",J66="",K66="",L66="",M66="",N66="",O66="",P66="",Q66="",R66="",S66="",T66=""),"Check policy facts",IF(OR(J66&lt;I66,Q66&lt;P66),"Check date order",IF(K66&lt;=0,"Check existing premium basis",IF(ABS(Y66)&gt;Assumptions!$B$6,"Review replacement dates",IF(ABS(AB66)&gt;Assumptions!$B$7,"Review term lengths",IF(ABS(V66)&gt;=Assumptions!$B$5,"Review premium change","No threshold alert"))))))))</f>
        <v/>
      </c>
      <c r="AD66" s="19" t="n"/>
    </row>
    <row r="67">
      <c r="A67" s="19" t="n"/>
      <c r="B67" s="19" t="n"/>
      <c r="C67" s="19" t="n"/>
      <c r="D67" s="32" t="n"/>
      <c r="E67" s="19" t="n"/>
      <c r="F67" s="19" t="n"/>
      <c r="G67" s="19" t="n"/>
      <c r="H67" s="19" t="n"/>
      <c r="I67" s="32" t="n"/>
      <c r="J67" s="32" t="n"/>
      <c r="K67" s="21" t="n"/>
      <c r="L67" s="21" t="n"/>
      <c r="M67" s="21" t="n"/>
      <c r="N67" s="19" t="n"/>
      <c r="O67" s="19" t="n"/>
      <c r="P67" s="32" t="n"/>
      <c r="Q67" s="32" t="n"/>
      <c r="R67" s="21" t="n"/>
      <c r="S67" s="21" t="n"/>
      <c r="T67" s="21" t="n"/>
      <c r="U67" s="12">
        <f>IF(OR(A67="",K67="",R67=""),"",IFERROR(R67-K67,""))</f>
        <v/>
      </c>
      <c r="V67" s="22">
        <f>IF(OR(A67="",K67="",R67="",K67&lt;=0),"",IFERROR((R67-K67)/K67,""))</f>
        <v/>
      </c>
      <c r="W67" s="12">
        <f>IF(OR(A67="",L67="",S67=""),"",IFERROR(S67-L67,""))</f>
        <v/>
      </c>
      <c r="X67" s="12">
        <f>IF(OR(A67="",M67="",T67=""),"",IFERROR(T67-M67,""))</f>
        <v/>
      </c>
      <c r="Y67" s="15">
        <f>IF(OR(A67="",J67="",P67=""),"",IFERROR(P67-J67,""))</f>
        <v/>
      </c>
      <c r="Z67" s="15">
        <f>IF(OR(A67="",I67="",J67=""),"",IFERROR(J67-I67,""))</f>
        <v/>
      </c>
      <c r="AA67" s="15">
        <f>IF(OR(A67="",P67="",Q67=""),"",IFERROR(Q67-P67,""))</f>
        <v/>
      </c>
      <c r="AB67" s="15">
        <f>IF(OR(A67="",Z67="",AA67=""),"",IFERROR(AA67-Z67,""))</f>
        <v/>
      </c>
      <c r="AC67" s="23">
        <f>IF(A67="","",IF(OR(B67="",C67="",D67="",E67="",F67=""),"Complete case details",IF(OR(G67="",H67="",I67="",J67="",K67="",L67="",M67="",N67="",O67="",P67="",Q67="",R67="",S67="",T67=""),"Check policy facts",IF(OR(J67&lt;I67,Q67&lt;P67),"Check date order",IF(K67&lt;=0,"Check existing premium basis",IF(ABS(Y67)&gt;Assumptions!$B$6,"Review replacement dates",IF(ABS(AB67)&gt;Assumptions!$B$7,"Review term lengths",IF(ABS(V67)&gt;=Assumptions!$B$5,"Review premium change","No threshold alert"))))))))</f>
        <v/>
      </c>
      <c r="AD67" s="19" t="n"/>
    </row>
    <row r="68">
      <c r="A68" s="19" t="n"/>
      <c r="B68" s="19" t="n"/>
      <c r="C68" s="19" t="n"/>
      <c r="D68" s="32" t="n"/>
      <c r="E68" s="19" t="n"/>
      <c r="F68" s="19" t="n"/>
      <c r="G68" s="19" t="n"/>
      <c r="H68" s="19" t="n"/>
      <c r="I68" s="32" t="n"/>
      <c r="J68" s="32" t="n"/>
      <c r="K68" s="21" t="n"/>
      <c r="L68" s="21" t="n"/>
      <c r="M68" s="21" t="n"/>
      <c r="N68" s="19" t="n"/>
      <c r="O68" s="19" t="n"/>
      <c r="P68" s="32" t="n"/>
      <c r="Q68" s="32" t="n"/>
      <c r="R68" s="21" t="n"/>
      <c r="S68" s="21" t="n"/>
      <c r="T68" s="21" t="n"/>
      <c r="U68" s="13">
        <f>IF(OR(A68="",K68="",R68=""),"",IFERROR(R68-K68,""))</f>
        <v/>
      </c>
      <c r="V68" s="14">
        <f>IF(OR(A68="",K68="",R68="",K68&lt;=0),"",IFERROR((R68-K68)/K68,""))</f>
        <v/>
      </c>
      <c r="W68" s="13">
        <f>IF(OR(A68="",L68="",S68=""),"",IFERROR(S68-L68,""))</f>
        <v/>
      </c>
      <c r="X68" s="13">
        <f>IF(OR(A68="",M68="",T68=""),"",IFERROR(T68-M68,""))</f>
        <v/>
      </c>
      <c r="Y68" s="24">
        <f>IF(OR(A68="",J68="",P68=""),"",IFERROR(P68-J68,""))</f>
        <v/>
      </c>
      <c r="Z68" s="24">
        <f>IF(OR(A68="",I68="",J68=""),"",IFERROR(J68-I68,""))</f>
        <v/>
      </c>
      <c r="AA68" s="24">
        <f>IF(OR(A68="",P68="",Q68=""),"",IFERROR(Q68-P68,""))</f>
        <v/>
      </c>
      <c r="AB68" s="24">
        <f>IF(OR(A68="",Z68="",AA68=""),"",IFERROR(AA68-Z68,""))</f>
        <v/>
      </c>
      <c r="AC68" s="25">
        <f>IF(A68="","",IF(OR(B68="",C68="",D68="",E68="",F68=""),"Complete case details",IF(OR(G68="",H68="",I68="",J68="",K68="",L68="",M68="",N68="",O68="",P68="",Q68="",R68="",S68="",T68=""),"Check policy facts",IF(OR(J68&lt;I68,Q68&lt;P68),"Check date order",IF(K68&lt;=0,"Check existing premium basis",IF(ABS(Y68)&gt;Assumptions!$B$6,"Review replacement dates",IF(ABS(AB68)&gt;Assumptions!$B$7,"Review term lengths",IF(ABS(V68)&gt;=Assumptions!$B$5,"Review premium change","No threshold alert"))))))))</f>
        <v/>
      </c>
      <c r="AD68" s="19" t="n"/>
    </row>
    <row r="69">
      <c r="A69" s="19" t="n"/>
      <c r="B69" s="19" t="n"/>
      <c r="C69" s="19" t="n"/>
      <c r="D69" s="32" t="n"/>
      <c r="E69" s="19" t="n"/>
      <c r="F69" s="19" t="n"/>
      <c r="G69" s="19" t="n"/>
      <c r="H69" s="19" t="n"/>
      <c r="I69" s="32" t="n"/>
      <c r="J69" s="32" t="n"/>
      <c r="K69" s="21" t="n"/>
      <c r="L69" s="21" t="n"/>
      <c r="M69" s="21" t="n"/>
      <c r="N69" s="19" t="n"/>
      <c r="O69" s="19" t="n"/>
      <c r="P69" s="32" t="n"/>
      <c r="Q69" s="32" t="n"/>
      <c r="R69" s="21" t="n"/>
      <c r="S69" s="21" t="n"/>
      <c r="T69" s="21" t="n"/>
      <c r="U69" s="12">
        <f>IF(OR(A69="",K69="",R69=""),"",IFERROR(R69-K69,""))</f>
        <v/>
      </c>
      <c r="V69" s="22">
        <f>IF(OR(A69="",K69="",R69="",K69&lt;=0),"",IFERROR((R69-K69)/K69,""))</f>
        <v/>
      </c>
      <c r="W69" s="12">
        <f>IF(OR(A69="",L69="",S69=""),"",IFERROR(S69-L69,""))</f>
        <v/>
      </c>
      <c r="X69" s="12">
        <f>IF(OR(A69="",M69="",T69=""),"",IFERROR(T69-M69,""))</f>
        <v/>
      </c>
      <c r="Y69" s="15">
        <f>IF(OR(A69="",J69="",P69=""),"",IFERROR(P69-J69,""))</f>
        <v/>
      </c>
      <c r="Z69" s="15">
        <f>IF(OR(A69="",I69="",J69=""),"",IFERROR(J69-I69,""))</f>
        <v/>
      </c>
      <c r="AA69" s="15">
        <f>IF(OR(A69="",P69="",Q69=""),"",IFERROR(Q69-P69,""))</f>
        <v/>
      </c>
      <c r="AB69" s="15">
        <f>IF(OR(A69="",Z69="",AA69=""),"",IFERROR(AA69-Z69,""))</f>
        <v/>
      </c>
      <c r="AC69" s="23">
        <f>IF(A69="","",IF(OR(B69="",C69="",D69="",E69="",F69=""),"Complete case details",IF(OR(G69="",H69="",I69="",J69="",K69="",L69="",M69="",N69="",O69="",P69="",Q69="",R69="",S69="",T69=""),"Check policy facts",IF(OR(J69&lt;I69,Q69&lt;P69),"Check date order",IF(K69&lt;=0,"Check existing premium basis",IF(ABS(Y69)&gt;Assumptions!$B$6,"Review replacement dates",IF(ABS(AB69)&gt;Assumptions!$B$7,"Review term lengths",IF(ABS(V69)&gt;=Assumptions!$B$5,"Review premium change","No threshold alert"))))))))</f>
        <v/>
      </c>
      <c r="AD69" s="19" t="n"/>
    </row>
    <row r="70">
      <c r="A70" s="19" t="n"/>
      <c r="B70" s="19" t="n"/>
      <c r="C70" s="19" t="n"/>
      <c r="D70" s="32" t="n"/>
      <c r="E70" s="19" t="n"/>
      <c r="F70" s="19" t="n"/>
      <c r="G70" s="19" t="n"/>
      <c r="H70" s="19" t="n"/>
      <c r="I70" s="32" t="n"/>
      <c r="J70" s="32" t="n"/>
      <c r="K70" s="21" t="n"/>
      <c r="L70" s="21" t="n"/>
      <c r="M70" s="21" t="n"/>
      <c r="N70" s="19" t="n"/>
      <c r="O70" s="19" t="n"/>
      <c r="P70" s="32" t="n"/>
      <c r="Q70" s="32" t="n"/>
      <c r="R70" s="21" t="n"/>
      <c r="S70" s="21" t="n"/>
      <c r="T70" s="21" t="n"/>
      <c r="U70" s="13">
        <f>IF(OR(A70="",K70="",R70=""),"",IFERROR(R70-K70,""))</f>
        <v/>
      </c>
      <c r="V70" s="14">
        <f>IF(OR(A70="",K70="",R70="",K70&lt;=0),"",IFERROR((R70-K70)/K70,""))</f>
        <v/>
      </c>
      <c r="W70" s="13">
        <f>IF(OR(A70="",L70="",S70=""),"",IFERROR(S70-L70,""))</f>
        <v/>
      </c>
      <c r="X70" s="13">
        <f>IF(OR(A70="",M70="",T70=""),"",IFERROR(T70-M70,""))</f>
        <v/>
      </c>
      <c r="Y70" s="24">
        <f>IF(OR(A70="",J70="",P70=""),"",IFERROR(P70-J70,""))</f>
        <v/>
      </c>
      <c r="Z70" s="24">
        <f>IF(OR(A70="",I70="",J70=""),"",IFERROR(J70-I70,""))</f>
        <v/>
      </c>
      <c r="AA70" s="24">
        <f>IF(OR(A70="",P70="",Q70=""),"",IFERROR(Q70-P70,""))</f>
        <v/>
      </c>
      <c r="AB70" s="24">
        <f>IF(OR(A70="",Z70="",AA70=""),"",IFERROR(AA70-Z70,""))</f>
        <v/>
      </c>
      <c r="AC70" s="25">
        <f>IF(A70="","",IF(OR(B70="",C70="",D70="",E70="",F70=""),"Complete case details",IF(OR(G70="",H70="",I70="",J70="",K70="",L70="",M70="",N70="",O70="",P70="",Q70="",R70="",S70="",T70=""),"Check policy facts",IF(OR(J70&lt;I70,Q70&lt;P70),"Check date order",IF(K70&lt;=0,"Check existing premium basis",IF(ABS(Y70)&gt;Assumptions!$B$6,"Review replacement dates",IF(ABS(AB70)&gt;Assumptions!$B$7,"Review term lengths",IF(ABS(V70)&gt;=Assumptions!$B$5,"Review premium change","No threshold alert"))))))))</f>
        <v/>
      </c>
      <c r="AD70" s="19" t="n"/>
    </row>
    <row r="71">
      <c r="A71" s="19" t="n"/>
      <c r="B71" s="19" t="n"/>
      <c r="C71" s="19" t="n"/>
      <c r="D71" s="32" t="n"/>
      <c r="E71" s="19" t="n"/>
      <c r="F71" s="19" t="n"/>
      <c r="G71" s="19" t="n"/>
      <c r="H71" s="19" t="n"/>
      <c r="I71" s="32" t="n"/>
      <c r="J71" s="32" t="n"/>
      <c r="K71" s="21" t="n"/>
      <c r="L71" s="21" t="n"/>
      <c r="M71" s="21" t="n"/>
      <c r="N71" s="19" t="n"/>
      <c r="O71" s="19" t="n"/>
      <c r="P71" s="32" t="n"/>
      <c r="Q71" s="32" t="n"/>
      <c r="R71" s="21" t="n"/>
      <c r="S71" s="21" t="n"/>
      <c r="T71" s="21" t="n"/>
      <c r="U71" s="12">
        <f>IF(OR(A71="",K71="",R71=""),"",IFERROR(R71-K71,""))</f>
        <v/>
      </c>
      <c r="V71" s="22">
        <f>IF(OR(A71="",K71="",R71="",K71&lt;=0),"",IFERROR((R71-K71)/K71,""))</f>
        <v/>
      </c>
      <c r="W71" s="12">
        <f>IF(OR(A71="",L71="",S71=""),"",IFERROR(S71-L71,""))</f>
        <v/>
      </c>
      <c r="X71" s="12">
        <f>IF(OR(A71="",M71="",T71=""),"",IFERROR(T71-M71,""))</f>
        <v/>
      </c>
      <c r="Y71" s="15">
        <f>IF(OR(A71="",J71="",P71=""),"",IFERROR(P71-J71,""))</f>
        <v/>
      </c>
      <c r="Z71" s="15">
        <f>IF(OR(A71="",I71="",J71=""),"",IFERROR(J71-I71,""))</f>
        <v/>
      </c>
      <c r="AA71" s="15">
        <f>IF(OR(A71="",P71="",Q71=""),"",IFERROR(Q71-P71,""))</f>
        <v/>
      </c>
      <c r="AB71" s="15">
        <f>IF(OR(A71="",Z71="",AA71=""),"",IFERROR(AA71-Z71,""))</f>
        <v/>
      </c>
      <c r="AC71" s="23">
        <f>IF(A71="","",IF(OR(B71="",C71="",D71="",E71="",F71=""),"Complete case details",IF(OR(G71="",H71="",I71="",J71="",K71="",L71="",M71="",N71="",O71="",P71="",Q71="",R71="",S71="",T71=""),"Check policy facts",IF(OR(J71&lt;I71,Q71&lt;P71),"Check date order",IF(K71&lt;=0,"Check existing premium basis",IF(ABS(Y71)&gt;Assumptions!$B$6,"Review replacement dates",IF(ABS(AB71)&gt;Assumptions!$B$7,"Review term lengths",IF(ABS(V71)&gt;=Assumptions!$B$5,"Review premium change","No threshold alert"))))))))</f>
        <v/>
      </c>
      <c r="AD71" s="19" t="n"/>
    </row>
    <row r="72">
      <c r="A72" s="19" t="n"/>
      <c r="B72" s="19" t="n"/>
      <c r="C72" s="19" t="n"/>
      <c r="D72" s="32" t="n"/>
      <c r="E72" s="19" t="n"/>
      <c r="F72" s="19" t="n"/>
      <c r="G72" s="19" t="n"/>
      <c r="H72" s="19" t="n"/>
      <c r="I72" s="32" t="n"/>
      <c r="J72" s="32" t="n"/>
      <c r="K72" s="21" t="n"/>
      <c r="L72" s="21" t="n"/>
      <c r="M72" s="21" t="n"/>
      <c r="N72" s="19" t="n"/>
      <c r="O72" s="19" t="n"/>
      <c r="P72" s="32" t="n"/>
      <c r="Q72" s="32" t="n"/>
      <c r="R72" s="21" t="n"/>
      <c r="S72" s="21" t="n"/>
      <c r="T72" s="21" t="n"/>
      <c r="U72" s="13">
        <f>IF(OR(A72="",K72="",R72=""),"",IFERROR(R72-K72,""))</f>
        <v/>
      </c>
      <c r="V72" s="14">
        <f>IF(OR(A72="",K72="",R72="",K72&lt;=0),"",IFERROR((R72-K72)/K72,""))</f>
        <v/>
      </c>
      <c r="W72" s="13">
        <f>IF(OR(A72="",L72="",S72=""),"",IFERROR(S72-L72,""))</f>
        <v/>
      </c>
      <c r="X72" s="13">
        <f>IF(OR(A72="",M72="",T72=""),"",IFERROR(T72-M72,""))</f>
        <v/>
      </c>
      <c r="Y72" s="24">
        <f>IF(OR(A72="",J72="",P72=""),"",IFERROR(P72-J72,""))</f>
        <v/>
      </c>
      <c r="Z72" s="24">
        <f>IF(OR(A72="",I72="",J72=""),"",IFERROR(J72-I72,""))</f>
        <v/>
      </c>
      <c r="AA72" s="24">
        <f>IF(OR(A72="",P72="",Q72=""),"",IFERROR(Q72-P72,""))</f>
        <v/>
      </c>
      <c r="AB72" s="24">
        <f>IF(OR(A72="",Z72="",AA72=""),"",IFERROR(AA72-Z72,""))</f>
        <v/>
      </c>
      <c r="AC72" s="25">
        <f>IF(A72="","",IF(OR(B72="",C72="",D72="",E72="",F72=""),"Complete case details",IF(OR(G72="",H72="",I72="",J72="",K72="",L72="",M72="",N72="",O72="",P72="",Q72="",R72="",S72="",T72=""),"Check policy facts",IF(OR(J72&lt;I72,Q72&lt;P72),"Check date order",IF(K72&lt;=0,"Check existing premium basis",IF(ABS(Y72)&gt;Assumptions!$B$6,"Review replacement dates",IF(ABS(AB72)&gt;Assumptions!$B$7,"Review term lengths",IF(ABS(V72)&gt;=Assumptions!$B$5,"Review premium change","No threshold alert"))))))))</f>
        <v/>
      </c>
      <c r="AD72" s="19" t="n"/>
    </row>
    <row r="73">
      <c r="A73" s="19" t="n"/>
      <c r="B73" s="19" t="n"/>
      <c r="C73" s="19" t="n"/>
      <c r="D73" s="32" t="n"/>
      <c r="E73" s="19" t="n"/>
      <c r="F73" s="19" t="n"/>
      <c r="G73" s="19" t="n"/>
      <c r="H73" s="19" t="n"/>
      <c r="I73" s="32" t="n"/>
      <c r="J73" s="32" t="n"/>
      <c r="K73" s="21" t="n"/>
      <c r="L73" s="21" t="n"/>
      <c r="M73" s="21" t="n"/>
      <c r="N73" s="19" t="n"/>
      <c r="O73" s="19" t="n"/>
      <c r="P73" s="32" t="n"/>
      <c r="Q73" s="32" t="n"/>
      <c r="R73" s="21" t="n"/>
      <c r="S73" s="21" t="n"/>
      <c r="T73" s="21" t="n"/>
      <c r="U73" s="12">
        <f>IF(OR(A73="",K73="",R73=""),"",IFERROR(R73-K73,""))</f>
        <v/>
      </c>
      <c r="V73" s="22">
        <f>IF(OR(A73="",K73="",R73="",K73&lt;=0),"",IFERROR((R73-K73)/K73,""))</f>
        <v/>
      </c>
      <c r="W73" s="12">
        <f>IF(OR(A73="",L73="",S73=""),"",IFERROR(S73-L73,""))</f>
        <v/>
      </c>
      <c r="X73" s="12">
        <f>IF(OR(A73="",M73="",T73=""),"",IFERROR(T73-M73,""))</f>
        <v/>
      </c>
      <c r="Y73" s="15">
        <f>IF(OR(A73="",J73="",P73=""),"",IFERROR(P73-J73,""))</f>
        <v/>
      </c>
      <c r="Z73" s="15">
        <f>IF(OR(A73="",I73="",J73=""),"",IFERROR(J73-I73,""))</f>
        <v/>
      </c>
      <c r="AA73" s="15">
        <f>IF(OR(A73="",P73="",Q73=""),"",IFERROR(Q73-P73,""))</f>
        <v/>
      </c>
      <c r="AB73" s="15">
        <f>IF(OR(A73="",Z73="",AA73=""),"",IFERROR(AA73-Z73,""))</f>
        <v/>
      </c>
      <c r="AC73" s="23">
        <f>IF(A73="","",IF(OR(B73="",C73="",D73="",E73="",F73=""),"Complete case details",IF(OR(G73="",H73="",I73="",J73="",K73="",L73="",M73="",N73="",O73="",P73="",Q73="",R73="",S73="",T73=""),"Check policy facts",IF(OR(J73&lt;I73,Q73&lt;P73),"Check date order",IF(K73&lt;=0,"Check existing premium basis",IF(ABS(Y73)&gt;Assumptions!$B$6,"Review replacement dates",IF(ABS(AB73)&gt;Assumptions!$B$7,"Review term lengths",IF(ABS(V73)&gt;=Assumptions!$B$5,"Review premium change","No threshold alert"))))))))</f>
        <v/>
      </c>
      <c r="AD73" s="19" t="n"/>
    </row>
    <row r="74">
      <c r="A74" s="19" t="n"/>
      <c r="B74" s="19" t="n"/>
      <c r="C74" s="19" t="n"/>
      <c r="D74" s="32" t="n"/>
      <c r="E74" s="19" t="n"/>
      <c r="F74" s="19" t="n"/>
      <c r="G74" s="19" t="n"/>
      <c r="H74" s="19" t="n"/>
      <c r="I74" s="32" t="n"/>
      <c r="J74" s="32" t="n"/>
      <c r="K74" s="21" t="n"/>
      <c r="L74" s="21" t="n"/>
      <c r="M74" s="21" t="n"/>
      <c r="N74" s="19" t="n"/>
      <c r="O74" s="19" t="n"/>
      <c r="P74" s="32" t="n"/>
      <c r="Q74" s="32" t="n"/>
      <c r="R74" s="21" t="n"/>
      <c r="S74" s="21" t="n"/>
      <c r="T74" s="21" t="n"/>
      <c r="U74" s="13">
        <f>IF(OR(A74="",K74="",R74=""),"",IFERROR(R74-K74,""))</f>
        <v/>
      </c>
      <c r="V74" s="14">
        <f>IF(OR(A74="",K74="",R74="",K74&lt;=0),"",IFERROR((R74-K74)/K74,""))</f>
        <v/>
      </c>
      <c r="W74" s="13">
        <f>IF(OR(A74="",L74="",S74=""),"",IFERROR(S74-L74,""))</f>
        <v/>
      </c>
      <c r="X74" s="13">
        <f>IF(OR(A74="",M74="",T74=""),"",IFERROR(T74-M74,""))</f>
        <v/>
      </c>
      <c r="Y74" s="24">
        <f>IF(OR(A74="",J74="",P74=""),"",IFERROR(P74-J74,""))</f>
        <v/>
      </c>
      <c r="Z74" s="24">
        <f>IF(OR(A74="",I74="",J74=""),"",IFERROR(J74-I74,""))</f>
        <v/>
      </c>
      <c r="AA74" s="24">
        <f>IF(OR(A74="",P74="",Q74=""),"",IFERROR(Q74-P74,""))</f>
        <v/>
      </c>
      <c r="AB74" s="24">
        <f>IF(OR(A74="",Z74="",AA74=""),"",IFERROR(AA74-Z74,""))</f>
        <v/>
      </c>
      <c r="AC74" s="25">
        <f>IF(A74="","",IF(OR(B74="",C74="",D74="",E74="",F74=""),"Complete case details",IF(OR(G74="",H74="",I74="",J74="",K74="",L74="",M74="",N74="",O74="",P74="",Q74="",R74="",S74="",T74=""),"Check policy facts",IF(OR(J74&lt;I74,Q74&lt;P74),"Check date order",IF(K74&lt;=0,"Check existing premium basis",IF(ABS(Y74)&gt;Assumptions!$B$6,"Review replacement dates",IF(ABS(AB74)&gt;Assumptions!$B$7,"Review term lengths",IF(ABS(V74)&gt;=Assumptions!$B$5,"Review premium change","No threshold alert"))))))))</f>
        <v/>
      </c>
      <c r="AD74" s="19" t="n"/>
    </row>
    <row r="75">
      <c r="A75" s="19" t="n"/>
      <c r="B75" s="19" t="n"/>
      <c r="C75" s="19" t="n"/>
      <c r="D75" s="32" t="n"/>
      <c r="E75" s="19" t="n"/>
      <c r="F75" s="19" t="n"/>
      <c r="G75" s="19" t="n"/>
      <c r="H75" s="19" t="n"/>
      <c r="I75" s="32" t="n"/>
      <c r="J75" s="32" t="n"/>
      <c r="K75" s="21" t="n"/>
      <c r="L75" s="21" t="n"/>
      <c r="M75" s="21" t="n"/>
      <c r="N75" s="19" t="n"/>
      <c r="O75" s="19" t="n"/>
      <c r="P75" s="32" t="n"/>
      <c r="Q75" s="32" t="n"/>
      <c r="R75" s="21" t="n"/>
      <c r="S75" s="21" t="n"/>
      <c r="T75" s="21" t="n"/>
      <c r="U75" s="12">
        <f>IF(OR(A75="",K75="",R75=""),"",IFERROR(R75-K75,""))</f>
        <v/>
      </c>
      <c r="V75" s="22">
        <f>IF(OR(A75="",K75="",R75="",K75&lt;=0),"",IFERROR((R75-K75)/K75,""))</f>
        <v/>
      </c>
      <c r="W75" s="12">
        <f>IF(OR(A75="",L75="",S75=""),"",IFERROR(S75-L75,""))</f>
        <v/>
      </c>
      <c r="X75" s="12">
        <f>IF(OR(A75="",M75="",T75=""),"",IFERROR(T75-M75,""))</f>
        <v/>
      </c>
      <c r="Y75" s="15">
        <f>IF(OR(A75="",J75="",P75=""),"",IFERROR(P75-J75,""))</f>
        <v/>
      </c>
      <c r="Z75" s="15">
        <f>IF(OR(A75="",I75="",J75=""),"",IFERROR(J75-I75,""))</f>
        <v/>
      </c>
      <c r="AA75" s="15">
        <f>IF(OR(A75="",P75="",Q75=""),"",IFERROR(Q75-P75,""))</f>
        <v/>
      </c>
      <c r="AB75" s="15">
        <f>IF(OR(A75="",Z75="",AA75=""),"",IFERROR(AA75-Z75,""))</f>
        <v/>
      </c>
      <c r="AC75" s="23">
        <f>IF(A75="","",IF(OR(B75="",C75="",D75="",E75="",F75=""),"Complete case details",IF(OR(G75="",H75="",I75="",J75="",K75="",L75="",M75="",N75="",O75="",P75="",Q75="",R75="",S75="",T75=""),"Check policy facts",IF(OR(J75&lt;I75,Q75&lt;P75),"Check date order",IF(K75&lt;=0,"Check existing premium basis",IF(ABS(Y75)&gt;Assumptions!$B$6,"Review replacement dates",IF(ABS(AB75)&gt;Assumptions!$B$7,"Review term lengths",IF(ABS(V75)&gt;=Assumptions!$B$5,"Review premium change","No threshold alert"))))))))</f>
        <v/>
      </c>
      <c r="AD75" s="19" t="n"/>
    </row>
    <row r="76">
      <c r="A76" s="19" t="n"/>
      <c r="B76" s="19" t="n"/>
      <c r="C76" s="19" t="n"/>
      <c r="D76" s="32" t="n"/>
      <c r="E76" s="19" t="n"/>
      <c r="F76" s="19" t="n"/>
      <c r="G76" s="19" t="n"/>
      <c r="H76" s="19" t="n"/>
      <c r="I76" s="32" t="n"/>
      <c r="J76" s="32" t="n"/>
      <c r="K76" s="21" t="n"/>
      <c r="L76" s="21" t="n"/>
      <c r="M76" s="21" t="n"/>
      <c r="N76" s="19" t="n"/>
      <c r="O76" s="19" t="n"/>
      <c r="P76" s="32" t="n"/>
      <c r="Q76" s="32" t="n"/>
      <c r="R76" s="21" t="n"/>
      <c r="S76" s="21" t="n"/>
      <c r="T76" s="21" t="n"/>
      <c r="U76" s="13">
        <f>IF(OR(A76="",K76="",R76=""),"",IFERROR(R76-K76,""))</f>
        <v/>
      </c>
      <c r="V76" s="14">
        <f>IF(OR(A76="",K76="",R76="",K76&lt;=0),"",IFERROR((R76-K76)/K76,""))</f>
        <v/>
      </c>
      <c r="W76" s="13">
        <f>IF(OR(A76="",L76="",S76=""),"",IFERROR(S76-L76,""))</f>
        <v/>
      </c>
      <c r="X76" s="13">
        <f>IF(OR(A76="",M76="",T76=""),"",IFERROR(T76-M76,""))</f>
        <v/>
      </c>
      <c r="Y76" s="24">
        <f>IF(OR(A76="",J76="",P76=""),"",IFERROR(P76-J76,""))</f>
        <v/>
      </c>
      <c r="Z76" s="24">
        <f>IF(OR(A76="",I76="",J76=""),"",IFERROR(J76-I76,""))</f>
        <v/>
      </c>
      <c r="AA76" s="24">
        <f>IF(OR(A76="",P76="",Q76=""),"",IFERROR(Q76-P76,""))</f>
        <v/>
      </c>
      <c r="AB76" s="24">
        <f>IF(OR(A76="",Z76="",AA76=""),"",IFERROR(AA76-Z76,""))</f>
        <v/>
      </c>
      <c r="AC76" s="25">
        <f>IF(A76="","",IF(OR(B76="",C76="",D76="",E76="",F76=""),"Complete case details",IF(OR(G76="",H76="",I76="",J76="",K76="",L76="",M76="",N76="",O76="",P76="",Q76="",R76="",S76="",T76=""),"Check policy facts",IF(OR(J76&lt;I76,Q76&lt;P76),"Check date order",IF(K76&lt;=0,"Check existing premium basis",IF(ABS(Y76)&gt;Assumptions!$B$6,"Review replacement dates",IF(ABS(AB76)&gt;Assumptions!$B$7,"Review term lengths",IF(ABS(V76)&gt;=Assumptions!$B$5,"Review premium change","No threshold alert"))))))))</f>
        <v/>
      </c>
      <c r="AD76" s="19" t="n"/>
    </row>
    <row r="77">
      <c r="A77" s="19" t="n"/>
      <c r="B77" s="19" t="n"/>
      <c r="C77" s="19" t="n"/>
      <c r="D77" s="32" t="n"/>
      <c r="E77" s="19" t="n"/>
      <c r="F77" s="19" t="n"/>
      <c r="G77" s="19" t="n"/>
      <c r="H77" s="19" t="n"/>
      <c r="I77" s="32" t="n"/>
      <c r="J77" s="32" t="n"/>
      <c r="K77" s="21" t="n"/>
      <c r="L77" s="21" t="n"/>
      <c r="M77" s="21" t="n"/>
      <c r="N77" s="19" t="n"/>
      <c r="O77" s="19" t="n"/>
      <c r="P77" s="32" t="n"/>
      <c r="Q77" s="32" t="n"/>
      <c r="R77" s="21" t="n"/>
      <c r="S77" s="21" t="n"/>
      <c r="T77" s="21" t="n"/>
      <c r="U77" s="12">
        <f>IF(OR(A77="",K77="",R77=""),"",IFERROR(R77-K77,""))</f>
        <v/>
      </c>
      <c r="V77" s="22">
        <f>IF(OR(A77="",K77="",R77="",K77&lt;=0),"",IFERROR((R77-K77)/K77,""))</f>
        <v/>
      </c>
      <c r="W77" s="12">
        <f>IF(OR(A77="",L77="",S77=""),"",IFERROR(S77-L77,""))</f>
        <v/>
      </c>
      <c r="X77" s="12">
        <f>IF(OR(A77="",M77="",T77=""),"",IFERROR(T77-M77,""))</f>
        <v/>
      </c>
      <c r="Y77" s="15">
        <f>IF(OR(A77="",J77="",P77=""),"",IFERROR(P77-J77,""))</f>
        <v/>
      </c>
      <c r="Z77" s="15">
        <f>IF(OR(A77="",I77="",J77=""),"",IFERROR(J77-I77,""))</f>
        <v/>
      </c>
      <c r="AA77" s="15">
        <f>IF(OR(A77="",P77="",Q77=""),"",IFERROR(Q77-P77,""))</f>
        <v/>
      </c>
      <c r="AB77" s="15">
        <f>IF(OR(A77="",Z77="",AA77=""),"",IFERROR(AA77-Z77,""))</f>
        <v/>
      </c>
      <c r="AC77" s="23">
        <f>IF(A77="","",IF(OR(B77="",C77="",D77="",E77="",F77=""),"Complete case details",IF(OR(G77="",H77="",I77="",J77="",K77="",L77="",M77="",N77="",O77="",P77="",Q77="",R77="",S77="",T77=""),"Check policy facts",IF(OR(J77&lt;I77,Q77&lt;P77),"Check date order",IF(K77&lt;=0,"Check existing premium basis",IF(ABS(Y77)&gt;Assumptions!$B$6,"Review replacement dates",IF(ABS(AB77)&gt;Assumptions!$B$7,"Review term lengths",IF(ABS(V77)&gt;=Assumptions!$B$5,"Review premium change","No threshold alert"))))))))</f>
        <v/>
      </c>
      <c r="AD77" s="19" t="n"/>
    </row>
    <row r="78">
      <c r="A78" s="19" t="n"/>
      <c r="B78" s="19" t="n"/>
      <c r="C78" s="19" t="n"/>
      <c r="D78" s="32" t="n"/>
      <c r="E78" s="19" t="n"/>
      <c r="F78" s="19" t="n"/>
      <c r="G78" s="19" t="n"/>
      <c r="H78" s="19" t="n"/>
      <c r="I78" s="32" t="n"/>
      <c r="J78" s="32" t="n"/>
      <c r="K78" s="21" t="n"/>
      <c r="L78" s="21" t="n"/>
      <c r="M78" s="21" t="n"/>
      <c r="N78" s="19" t="n"/>
      <c r="O78" s="19" t="n"/>
      <c r="P78" s="32" t="n"/>
      <c r="Q78" s="32" t="n"/>
      <c r="R78" s="21" t="n"/>
      <c r="S78" s="21" t="n"/>
      <c r="T78" s="21" t="n"/>
      <c r="U78" s="13">
        <f>IF(OR(A78="",K78="",R78=""),"",IFERROR(R78-K78,""))</f>
        <v/>
      </c>
      <c r="V78" s="14">
        <f>IF(OR(A78="",K78="",R78="",K78&lt;=0),"",IFERROR((R78-K78)/K78,""))</f>
        <v/>
      </c>
      <c r="W78" s="13">
        <f>IF(OR(A78="",L78="",S78=""),"",IFERROR(S78-L78,""))</f>
        <v/>
      </c>
      <c r="X78" s="13">
        <f>IF(OR(A78="",M78="",T78=""),"",IFERROR(T78-M78,""))</f>
        <v/>
      </c>
      <c r="Y78" s="24">
        <f>IF(OR(A78="",J78="",P78=""),"",IFERROR(P78-J78,""))</f>
        <v/>
      </c>
      <c r="Z78" s="24">
        <f>IF(OR(A78="",I78="",J78=""),"",IFERROR(J78-I78,""))</f>
        <v/>
      </c>
      <c r="AA78" s="24">
        <f>IF(OR(A78="",P78="",Q78=""),"",IFERROR(Q78-P78,""))</f>
        <v/>
      </c>
      <c r="AB78" s="24">
        <f>IF(OR(A78="",Z78="",AA78=""),"",IFERROR(AA78-Z78,""))</f>
        <v/>
      </c>
      <c r="AC78" s="25">
        <f>IF(A78="","",IF(OR(B78="",C78="",D78="",E78="",F78=""),"Complete case details",IF(OR(G78="",H78="",I78="",J78="",K78="",L78="",M78="",N78="",O78="",P78="",Q78="",R78="",S78="",T78=""),"Check policy facts",IF(OR(J78&lt;I78,Q78&lt;P78),"Check date order",IF(K78&lt;=0,"Check existing premium basis",IF(ABS(Y78)&gt;Assumptions!$B$6,"Review replacement dates",IF(ABS(AB78)&gt;Assumptions!$B$7,"Review term lengths",IF(ABS(V78)&gt;=Assumptions!$B$5,"Review premium change","No threshold alert"))))))))</f>
        <v/>
      </c>
      <c r="AD78" s="19" t="n"/>
    </row>
    <row r="79">
      <c r="A79" s="19" t="n"/>
      <c r="B79" s="19" t="n"/>
      <c r="C79" s="19" t="n"/>
      <c r="D79" s="32" t="n"/>
      <c r="E79" s="19" t="n"/>
      <c r="F79" s="19" t="n"/>
      <c r="G79" s="19" t="n"/>
      <c r="H79" s="19" t="n"/>
      <c r="I79" s="32" t="n"/>
      <c r="J79" s="32" t="n"/>
      <c r="K79" s="21" t="n"/>
      <c r="L79" s="21" t="n"/>
      <c r="M79" s="21" t="n"/>
      <c r="N79" s="19" t="n"/>
      <c r="O79" s="19" t="n"/>
      <c r="P79" s="32" t="n"/>
      <c r="Q79" s="32" t="n"/>
      <c r="R79" s="21" t="n"/>
      <c r="S79" s="21" t="n"/>
      <c r="T79" s="21" t="n"/>
      <c r="U79" s="12">
        <f>IF(OR(A79="",K79="",R79=""),"",IFERROR(R79-K79,""))</f>
        <v/>
      </c>
      <c r="V79" s="22">
        <f>IF(OR(A79="",K79="",R79="",K79&lt;=0),"",IFERROR((R79-K79)/K79,""))</f>
        <v/>
      </c>
      <c r="W79" s="12">
        <f>IF(OR(A79="",L79="",S79=""),"",IFERROR(S79-L79,""))</f>
        <v/>
      </c>
      <c r="X79" s="12">
        <f>IF(OR(A79="",M79="",T79=""),"",IFERROR(T79-M79,""))</f>
        <v/>
      </c>
      <c r="Y79" s="15">
        <f>IF(OR(A79="",J79="",P79=""),"",IFERROR(P79-J79,""))</f>
        <v/>
      </c>
      <c r="Z79" s="15">
        <f>IF(OR(A79="",I79="",J79=""),"",IFERROR(J79-I79,""))</f>
        <v/>
      </c>
      <c r="AA79" s="15">
        <f>IF(OR(A79="",P79="",Q79=""),"",IFERROR(Q79-P79,""))</f>
        <v/>
      </c>
      <c r="AB79" s="15">
        <f>IF(OR(A79="",Z79="",AA79=""),"",IFERROR(AA79-Z79,""))</f>
        <v/>
      </c>
      <c r="AC79" s="23">
        <f>IF(A79="","",IF(OR(B79="",C79="",D79="",E79="",F79=""),"Complete case details",IF(OR(G79="",H79="",I79="",J79="",K79="",L79="",M79="",N79="",O79="",P79="",Q79="",R79="",S79="",T79=""),"Check policy facts",IF(OR(J79&lt;I79,Q79&lt;P79),"Check date order",IF(K79&lt;=0,"Check existing premium basis",IF(ABS(Y79)&gt;Assumptions!$B$6,"Review replacement dates",IF(ABS(AB79)&gt;Assumptions!$B$7,"Review term lengths",IF(ABS(V79)&gt;=Assumptions!$B$5,"Review premium change","No threshold alert"))))))))</f>
        <v/>
      </c>
      <c r="AD79" s="19" t="n"/>
    </row>
    <row r="80">
      <c r="A80" s="19" t="n"/>
      <c r="B80" s="19" t="n"/>
      <c r="C80" s="19" t="n"/>
      <c r="D80" s="32" t="n"/>
      <c r="E80" s="19" t="n"/>
      <c r="F80" s="19" t="n"/>
      <c r="G80" s="19" t="n"/>
      <c r="H80" s="19" t="n"/>
      <c r="I80" s="32" t="n"/>
      <c r="J80" s="32" t="n"/>
      <c r="K80" s="21" t="n"/>
      <c r="L80" s="21" t="n"/>
      <c r="M80" s="21" t="n"/>
      <c r="N80" s="19" t="n"/>
      <c r="O80" s="19" t="n"/>
      <c r="P80" s="32" t="n"/>
      <c r="Q80" s="32" t="n"/>
      <c r="R80" s="21" t="n"/>
      <c r="S80" s="21" t="n"/>
      <c r="T80" s="21" t="n"/>
      <c r="U80" s="13">
        <f>IF(OR(A80="",K80="",R80=""),"",IFERROR(R80-K80,""))</f>
        <v/>
      </c>
      <c r="V80" s="14">
        <f>IF(OR(A80="",K80="",R80="",K80&lt;=0),"",IFERROR((R80-K80)/K80,""))</f>
        <v/>
      </c>
      <c r="W80" s="13">
        <f>IF(OR(A80="",L80="",S80=""),"",IFERROR(S80-L80,""))</f>
        <v/>
      </c>
      <c r="X80" s="13">
        <f>IF(OR(A80="",M80="",T80=""),"",IFERROR(T80-M80,""))</f>
        <v/>
      </c>
      <c r="Y80" s="24">
        <f>IF(OR(A80="",J80="",P80=""),"",IFERROR(P80-J80,""))</f>
        <v/>
      </c>
      <c r="Z80" s="24">
        <f>IF(OR(A80="",I80="",J80=""),"",IFERROR(J80-I80,""))</f>
        <v/>
      </c>
      <c r="AA80" s="24">
        <f>IF(OR(A80="",P80="",Q80=""),"",IFERROR(Q80-P80,""))</f>
        <v/>
      </c>
      <c r="AB80" s="24">
        <f>IF(OR(A80="",Z80="",AA80=""),"",IFERROR(AA80-Z80,""))</f>
        <v/>
      </c>
      <c r="AC80" s="25">
        <f>IF(A80="","",IF(OR(B80="",C80="",D80="",E80="",F80=""),"Complete case details",IF(OR(G80="",H80="",I80="",J80="",K80="",L80="",M80="",N80="",O80="",P80="",Q80="",R80="",S80="",T80=""),"Check policy facts",IF(OR(J80&lt;I80,Q80&lt;P80),"Check date order",IF(K80&lt;=0,"Check existing premium basis",IF(ABS(Y80)&gt;Assumptions!$B$6,"Review replacement dates",IF(ABS(AB80)&gt;Assumptions!$B$7,"Review term lengths",IF(ABS(V80)&gt;=Assumptions!$B$5,"Review premium change","No threshold alert"))))))))</f>
        <v/>
      </c>
      <c r="AD80" s="19" t="n"/>
    </row>
    <row r="81">
      <c r="A81" s="19" t="n"/>
      <c r="B81" s="19" t="n"/>
      <c r="C81" s="19" t="n"/>
      <c r="D81" s="32" t="n"/>
      <c r="E81" s="19" t="n"/>
      <c r="F81" s="19" t="n"/>
      <c r="G81" s="19" t="n"/>
      <c r="H81" s="19" t="n"/>
      <c r="I81" s="32" t="n"/>
      <c r="J81" s="32" t="n"/>
      <c r="K81" s="21" t="n"/>
      <c r="L81" s="21" t="n"/>
      <c r="M81" s="21" t="n"/>
      <c r="N81" s="19" t="n"/>
      <c r="O81" s="19" t="n"/>
      <c r="P81" s="32" t="n"/>
      <c r="Q81" s="32" t="n"/>
      <c r="R81" s="21" t="n"/>
      <c r="S81" s="21" t="n"/>
      <c r="T81" s="21" t="n"/>
      <c r="U81" s="12">
        <f>IF(OR(A81="",K81="",R81=""),"",IFERROR(R81-K81,""))</f>
        <v/>
      </c>
      <c r="V81" s="22">
        <f>IF(OR(A81="",K81="",R81="",K81&lt;=0),"",IFERROR((R81-K81)/K81,""))</f>
        <v/>
      </c>
      <c r="W81" s="12">
        <f>IF(OR(A81="",L81="",S81=""),"",IFERROR(S81-L81,""))</f>
        <v/>
      </c>
      <c r="X81" s="12">
        <f>IF(OR(A81="",M81="",T81=""),"",IFERROR(T81-M81,""))</f>
        <v/>
      </c>
      <c r="Y81" s="15">
        <f>IF(OR(A81="",J81="",P81=""),"",IFERROR(P81-J81,""))</f>
        <v/>
      </c>
      <c r="Z81" s="15">
        <f>IF(OR(A81="",I81="",J81=""),"",IFERROR(J81-I81,""))</f>
        <v/>
      </c>
      <c r="AA81" s="15">
        <f>IF(OR(A81="",P81="",Q81=""),"",IFERROR(Q81-P81,""))</f>
        <v/>
      </c>
      <c r="AB81" s="15">
        <f>IF(OR(A81="",Z81="",AA81=""),"",IFERROR(AA81-Z81,""))</f>
        <v/>
      </c>
      <c r="AC81" s="23">
        <f>IF(A81="","",IF(OR(B81="",C81="",D81="",E81="",F81=""),"Complete case details",IF(OR(G81="",H81="",I81="",J81="",K81="",L81="",M81="",N81="",O81="",P81="",Q81="",R81="",S81="",T81=""),"Check policy facts",IF(OR(J81&lt;I81,Q81&lt;P81),"Check date order",IF(K81&lt;=0,"Check existing premium basis",IF(ABS(Y81)&gt;Assumptions!$B$6,"Review replacement dates",IF(ABS(AB81)&gt;Assumptions!$B$7,"Review term lengths",IF(ABS(V81)&gt;=Assumptions!$B$5,"Review premium change","No threshold alert"))))))))</f>
        <v/>
      </c>
      <c r="AD81" s="19" t="n"/>
    </row>
    <row r="82">
      <c r="A82" s="19" t="n"/>
      <c r="B82" s="19" t="n"/>
      <c r="C82" s="19" t="n"/>
      <c r="D82" s="32" t="n"/>
      <c r="E82" s="19" t="n"/>
      <c r="F82" s="19" t="n"/>
      <c r="G82" s="19" t="n"/>
      <c r="H82" s="19" t="n"/>
      <c r="I82" s="32" t="n"/>
      <c r="J82" s="32" t="n"/>
      <c r="K82" s="21" t="n"/>
      <c r="L82" s="21" t="n"/>
      <c r="M82" s="21" t="n"/>
      <c r="N82" s="19" t="n"/>
      <c r="O82" s="19" t="n"/>
      <c r="P82" s="32" t="n"/>
      <c r="Q82" s="32" t="n"/>
      <c r="R82" s="21" t="n"/>
      <c r="S82" s="21" t="n"/>
      <c r="T82" s="21" t="n"/>
      <c r="U82" s="13">
        <f>IF(OR(A82="",K82="",R82=""),"",IFERROR(R82-K82,""))</f>
        <v/>
      </c>
      <c r="V82" s="14">
        <f>IF(OR(A82="",K82="",R82="",K82&lt;=0),"",IFERROR((R82-K82)/K82,""))</f>
        <v/>
      </c>
      <c r="W82" s="13">
        <f>IF(OR(A82="",L82="",S82=""),"",IFERROR(S82-L82,""))</f>
        <v/>
      </c>
      <c r="X82" s="13">
        <f>IF(OR(A82="",M82="",T82=""),"",IFERROR(T82-M82,""))</f>
        <v/>
      </c>
      <c r="Y82" s="24">
        <f>IF(OR(A82="",J82="",P82=""),"",IFERROR(P82-J82,""))</f>
        <v/>
      </c>
      <c r="Z82" s="24">
        <f>IF(OR(A82="",I82="",J82=""),"",IFERROR(J82-I82,""))</f>
        <v/>
      </c>
      <c r="AA82" s="24">
        <f>IF(OR(A82="",P82="",Q82=""),"",IFERROR(Q82-P82,""))</f>
        <v/>
      </c>
      <c r="AB82" s="24">
        <f>IF(OR(A82="",Z82="",AA82=""),"",IFERROR(AA82-Z82,""))</f>
        <v/>
      </c>
      <c r="AC82" s="25">
        <f>IF(A82="","",IF(OR(B82="",C82="",D82="",E82="",F82=""),"Complete case details",IF(OR(G82="",H82="",I82="",J82="",K82="",L82="",M82="",N82="",O82="",P82="",Q82="",R82="",S82="",T82=""),"Check policy facts",IF(OR(J82&lt;I82,Q82&lt;P82),"Check date order",IF(K82&lt;=0,"Check existing premium basis",IF(ABS(Y82)&gt;Assumptions!$B$6,"Review replacement dates",IF(ABS(AB82)&gt;Assumptions!$B$7,"Review term lengths",IF(ABS(V82)&gt;=Assumptions!$B$5,"Review premium change","No threshold alert"))))))))</f>
        <v/>
      </c>
      <c r="AD82" s="19" t="n"/>
    </row>
    <row r="83">
      <c r="A83" s="19" t="n"/>
      <c r="B83" s="19" t="n"/>
      <c r="C83" s="19" t="n"/>
      <c r="D83" s="32" t="n"/>
      <c r="E83" s="19" t="n"/>
      <c r="F83" s="19" t="n"/>
      <c r="G83" s="19" t="n"/>
      <c r="H83" s="19" t="n"/>
      <c r="I83" s="32" t="n"/>
      <c r="J83" s="32" t="n"/>
      <c r="K83" s="21" t="n"/>
      <c r="L83" s="21" t="n"/>
      <c r="M83" s="21" t="n"/>
      <c r="N83" s="19" t="n"/>
      <c r="O83" s="19" t="n"/>
      <c r="P83" s="32" t="n"/>
      <c r="Q83" s="32" t="n"/>
      <c r="R83" s="21" t="n"/>
      <c r="S83" s="21" t="n"/>
      <c r="T83" s="21" t="n"/>
      <c r="U83" s="12">
        <f>IF(OR(A83="",K83="",R83=""),"",IFERROR(R83-K83,""))</f>
        <v/>
      </c>
      <c r="V83" s="22">
        <f>IF(OR(A83="",K83="",R83="",K83&lt;=0),"",IFERROR((R83-K83)/K83,""))</f>
        <v/>
      </c>
      <c r="W83" s="12">
        <f>IF(OR(A83="",L83="",S83=""),"",IFERROR(S83-L83,""))</f>
        <v/>
      </c>
      <c r="X83" s="12">
        <f>IF(OR(A83="",M83="",T83=""),"",IFERROR(T83-M83,""))</f>
        <v/>
      </c>
      <c r="Y83" s="15">
        <f>IF(OR(A83="",J83="",P83=""),"",IFERROR(P83-J83,""))</f>
        <v/>
      </c>
      <c r="Z83" s="15">
        <f>IF(OR(A83="",I83="",J83=""),"",IFERROR(J83-I83,""))</f>
        <v/>
      </c>
      <c r="AA83" s="15">
        <f>IF(OR(A83="",P83="",Q83=""),"",IFERROR(Q83-P83,""))</f>
        <v/>
      </c>
      <c r="AB83" s="15">
        <f>IF(OR(A83="",Z83="",AA83=""),"",IFERROR(AA83-Z83,""))</f>
        <v/>
      </c>
      <c r="AC83" s="23">
        <f>IF(A83="","",IF(OR(B83="",C83="",D83="",E83="",F83=""),"Complete case details",IF(OR(G83="",H83="",I83="",J83="",K83="",L83="",M83="",N83="",O83="",P83="",Q83="",R83="",S83="",T83=""),"Check policy facts",IF(OR(J83&lt;I83,Q83&lt;P83),"Check date order",IF(K83&lt;=0,"Check existing premium basis",IF(ABS(Y83)&gt;Assumptions!$B$6,"Review replacement dates",IF(ABS(AB83)&gt;Assumptions!$B$7,"Review term lengths",IF(ABS(V83)&gt;=Assumptions!$B$5,"Review premium change","No threshold alert"))))))))</f>
        <v/>
      </c>
      <c r="AD83" s="19" t="n"/>
    </row>
    <row r="84">
      <c r="A84" s="19" t="n"/>
      <c r="B84" s="19" t="n"/>
      <c r="C84" s="19" t="n"/>
      <c r="D84" s="32" t="n"/>
      <c r="E84" s="19" t="n"/>
      <c r="F84" s="19" t="n"/>
      <c r="G84" s="19" t="n"/>
      <c r="H84" s="19" t="n"/>
      <c r="I84" s="32" t="n"/>
      <c r="J84" s="32" t="n"/>
      <c r="K84" s="21" t="n"/>
      <c r="L84" s="21" t="n"/>
      <c r="M84" s="21" t="n"/>
      <c r="N84" s="19" t="n"/>
      <c r="O84" s="19" t="n"/>
      <c r="P84" s="32" t="n"/>
      <c r="Q84" s="32" t="n"/>
      <c r="R84" s="21" t="n"/>
      <c r="S84" s="21" t="n"/>
      <c r="T84" s="21" t="n"/>
      <c r="U84" s="13">
        <f>IF(OR(A84="",K84="",R84=""),"",IFERROR(R84-K84,""))</f>
        <v/>
      </c>
      <c r="V84" s="14">
        <f>IF(OR(A84="",K84="",R84="",K84&lt;=0),"",IFERROR((R84-K84)/K84,""))</f>
        <v/>
      </c>
      <c r="W84" s="13">
        <f>IF(OR(A84="",L84="",S84=""),"",IFERROR(S84-L84,""))</f>
        <v/>
      </c>
      <c r="X84" s="13">
        <f>IF(OR(A84="",M84="",T84=""),"",IFERROR(T84-M84,""))</f>
        <v/>
      </c>
      <c r="Y84" s="24">
        <f>IF(OR(A84="",J84="",P84=""),"",IFERROR(P84-J84,""))</f>
        <v/>
      </c>
      <c r="Z84" s="24">
        <f>IF(OR(A84="",I84="",J84=""),"",IFERROR(J84-I84,""))</f>
        <v/>
      </c>
      <c r="AA84" s="24">
        <f>IF(OR(A84="",P84="",Q84=""),"",IFERROR(Q84-P84,""))</f>
        <v/>
      </c>
      <c r="AB84" s="24">
        <f>IF(OR(A84="",Z84="",AA84=""),"",IFERROR(AA84-Z84,""))</f>
        <v/>
      </c>
      <c r="AC84" s="25">
        <f>IF(A84="","",IF(OR(B84="",C84="",D84="",E84="",F84=""),"Complete case details",IF(OR(G84="",H84="",I84="",J84="",K84="",L84="",M84="",N84="",O84="",P84="",Q84="",R84="",S84="",T84=""),"Check policy facts",IF(OR(J84&lt;I84,Q84&lt;P84),"Check date order",IF(K84&lt;=0,"Check existing premium basis",IF(ABS(Y84)&gt;Assumptions!$B$6,"Review replacement dates",IF(ABS(AB84)&gt;Assumptions!$B$7,"Review term lengths",IF(ABS(V84)&gt;=Assumptions!$B$5,"Review premium change","No threshold alert"))))))))</f>
        <v/>
      </c>
      <c r="AD84" s="19" t="n"/>
    </row>
    <row r="85">
      <c r="A85" s="19" t="n"/>
      <c r="B85" s="19" t="n"/>
      <c r="C85" s="19" t="n"/>
      <c r="D85" s="32" t="n"/>
      <c r="E85" s="19" t="n"/>
      <c r="F85" s="19" t="n"/>
      <c r="G85" s="19" t="n"/>
      <c r="H85" s="19" t="n"/>
      <c r="I85" s="32" t="n"/>
      <c r="J85" s="32" t="n"/>
      <c r="K85" s="21" t="n"/>
      <c r="L85" s="21" t="n"/>
      <c r="M85" s="21" t="n"/>
      <c r="N85" s="19" t="n"/>
      <c r="O85" s="19" t="n"/>
      <c r="P85" s="32" t="n"/>
      <c r="Q85" s="32" t="n"/>
      <c r="R85" s="21" t="n"/>
      <c r="S85" s="21" t="n"/>
      <c r="T85" s="21" t="n"/>
      <c r="U85" s="12">
        <f>IF(OR(A85="",K85="",R85=""),"",IFERROR(R85-K85,""))</f>
        <v/>
      </c>
      <c r="V85" s="22">
        <f>IF(OR(A85="",K85="",R85="",K85&lt;=0),"",IFERROR((R85-K85)/K85,""))</f>
        <v/>
      </c>
      <c r="W85" s="12">
        <f>IF(OR(A85="",L85="",S85=""),"",IFERROR(S85-L85,""))</f>
        <v/>
      </c>
      <c r="X85" s="12">
        <f>IF(OR(A85="",M85="",T85=""),"",IFERROR(T85-M85,""))</f>
        <v/>
      </c>
      <c r="Y85" s="15">
        <f>IF(OR(A85="",J85="",P85=""),"",IFERROR(P85-J85,""))</f>
        <v/>
      </c>
      <c r="Z85" s="15">
        <f>IF(OR(A85="",I85="",J85=""),"",IFERROR(J85-I85,""))</f>
        <v/>
      </c>
      <c r="AA85" s="15">
        <f>IF(OR(A85="",P85="",Q85=""),"",IFERROR(Q85-P85,""))</f>
        <v/>
      </c>
      <c r="AB85" s="15">
        <f>IF(OR(A85="",Z85="",AA85=""),"",IFERROR(AA85-Z85,""))</f>
        <v/>
      </c>
      <c r="AC85" s="23">
        <f>IF(A85="","",IF(OR(B85="",C85="",D85="",E85="",F85=""),"Complete case details",IF(OR(G85="",H85="",I85="",J85="",K85="",L85="",M85="",N85="",O85="",P85="",Q85="",R85="",S85="",T85=""),"Check policy facts",IF(OR(J85&lt;I85,Q85&lt;P85),"Check date order",IF(K85&lt;=0,"Check existing premium basis",IF(ABS(Y85)&gt;Assumptions!$B$6,"Review replacement dates",IF(ABS(AB85)&gt;Assumptions!$B$7,"Review term lengths",IF(ABS(V85)&gt;=Assumptions!$B$5,"Review premium change","No threshold alert"))))))))</f>
        <v/>
      </c>
      <c r="AD85" s="19" t="n"/>
    </row>
    <row r="86">
      <c r="A86" s="19" t="n"/>
      <c r="B86" s="19" t="n"/>
      <c r="C86" s="19" t="n"/>
      <c r="D86" s="32" t="n"/>
      <c r="E86" s="19" t="n"/>
      <c r="F86" s="19" t="n"/>
      <c r="G86" s="19" t="n"/>
      <c r="H86" s="19" t="n"/>
      <c r="I86" s="32" t="n"/>
      <c r="J86" s="32" t="n"/>
      <c r="K86" s="21" t="n"/>
      <c r="L86" s="21" t="n"/>
      <c r="M86" s="21" t="n"/>
      <c r="N86" s="19" t="n"/>
      <c r="O86" s="19" t="n"/>
      <c r="P86" s="32" t="n"/>
      <c r="Q86" s="32" t="n"/>
      <c r="R86" s="21" t="n"/>
      <c r="S86" s="21" t="n"/>
      <c r="T86" s="21" t="n"/>
      <c r="U86" s="13">
        <f>IF(OR(A86="",K86="",R86=""),"",IFERROR(R86-K86,""))</f>
        <v/>
      </c>
      <c r="V86" s="14">
        <f>IF(OR(A86="",K86="",R86="",K86&lt;=0),"",IFERROR((R86-K86)/K86,""))</f>
        <v/>
      </c>
      <c r="W86" s="13">
        <f>IF(OR(A86="",L86="",S86=""),"",IFERROR(S86-L86,""))</f>
        <v/>
      </c>
      <c r="X86" s="13">
        <f>IF(OR(A86="",M86="",T86=""),"",IFERROR(T86-M86,""))</f>
        <v/>
      </c>
      <c r="Y86" s="24">
        <f>IF(OR(A86="",J86="",P86=""),"",IFERROR(P86-J86,""))</f>
        <v/>
      </c>
      <c r="Z86" s="24">
        <f>IF(OR(A86="",I86="",J86=""),"",IFERROR(J86-I86,""))</f>
        <v/>
      </c>
      <c r="AA86" s="24">
        <f>IF(OR(A86="",P86="",Q86=""),"",IFERROR(Q86-P86,""))</f>
        <v/>
      </c>
      <c r="AB86" s="24">
        <f>IF(OR(A86="",Z86="",AA86=""),"",IFERROR(AA86-Z86,""))</f>
        <v/>
      </c>
      <c r="AC86" s="25">
        <f>IF(A86="","",IF(OR(B86="",C86="",D86="",E86="",F86=""),"Complete case details",IF(OR(G86="",H86="",I86="",J86="",K86="",L86="",M86="",N86="",O86="",P86="",Q86="",R86="",S86="",T86=""),"Check policy facts",IF(OR(J86&lt;I86,Q86&lt;P86),"Check date order",IF(K86&lt;=0,"Check existing premium basis",IF(ABS(Y86)&gt;Assumptions!$B$6,"Review replacement dates",IF(ABS(AB86)&gt;Assumptions!$B$7,"Review term lengths",IF(ABS(V86)&gt;=Assumptions!$B$5,"Review premium change","No threshold alert"))))))))</f>
        <v/>
      </c>
      <c r="AD86" s="19" t="n"/>
    </row>
    <row r="87">
      <c r="A87" s="19" t="n"/>
      <c r="B87" s="19" t="n"/>
      <c r="C87" s="19" t="n"/>
      <c r="D87" s="32" t="n"/>
      <c r="E87" s="19" t="n"/>
      <c r="F87" s="19" t="n"/>
      <c r="G87" s="19" t="n"/>
      <c r="H87" s="19" t="n"/>
      <c r="I87" s="32" t="n"/>
      <c r="J87" s="32" t="n"/>
      <c r="K87" s="21" t="n"/>
      <c r="L87" s="21" t="n"/>
      <c r="M87" s="21" t="n"/>
      <c r="N87" s="19" t="n"/>
      <c r="O87" s="19" t="n"/>
      <c r="P87" s="32" t="n"/>
      <c r="Q87" s="32" t="n"/>
      <c r="R87" s="21" t="n"/>
      <c r="S87" s="21" t="n"/>
      <c r="T87" s="21" t="n"/>
      <c r="U87" s="12">
        <f>IF(OR(A87="",K87="",R87=""),"",IFERROR(R87-K87,""))</f>
        <v/>
      </c>
      <c r="V87" s="22">
        <f>IF(OR(A87="",K87="",R87="",K87&lt;=0),"",IFERROR((R87-K87)/K87,""))</f>
        <v/>
      </c>
      <c r="W87" s="12">
        <f>IF(OR(A87="",L87="",S87=""),"",IFERROR(S87-L87,""))</f>
        <v/>
      </c>
      <c r="X87" s="12">
        <f>IF(OR(A87="",M87="",T87=""),"",IFERROR(T87-M87,""))</f>
        <v/>
      </c>
      <c r="Y87" s="15">
        <f>IF(OR(A87="",J87="",P87=""),"",IFERROR(P87-J87,""))</f>
        <v/>
      </c>
      <c r="Z87" s="15">
        <f>IF(OR(A87="",I87="",J87=""),"",IFERROR(J87-I87,""))</f>
        <v/>
      </c>
      <c r="AA87" s="15">
        <f>IF(OR(A87="",P87="",Q87=""),"",IFERROR(Q87-P87,""))</f>
        <v/>
      </c>
      <c r="AB87" s="15">
        <f>IF(OR(A87="",Z87="",AA87=""),"",IFERROR(AA87-Z87,""))</f>
        <v/>
      </c>
      <c r="AC87" s="23">
        <f>IF(A87="","",IF(OR(B87="",C87="",D87="",E87="",F87=""),"Complete case details",IF(OR(G87="",H87="",I87="",J87="",K87="",L87="",M87="",N87="",O87="",P87="",Q87="",R87="",S87="",T87=""),"Check policy facts",IF(OR(J87&lt;I87,Q87&lt;P87),"Check date order",IF(K87&lt;=0,"Check existing premium basis",IF(ABS(Y87)&gt;Assumptions!$B$6,"Review replacement dates",IF(ABS(AB87)&gt;Assumptions!$B$7,"Review term lengths",IF(ABS(V87)&gt;=Assumptions!$B$5,"Review premium change","No threshold alert"))))))))</f>
        <v/>
      </c>
      <c r="AD87" s="19" t="n"/>
    </row>
    <row r="88">
      <c r="A88" s="19" t="n"/>
      <c r="B88" s="19" t="n"/>
      <c r="C88" s="19" t="n"/>
      <c r="D88" s="32" t="n"/>
      <c r="E88" s="19" t="n"/>
      <c r="F88" s="19" t="n"/>
      <c r="G88" s="19" t="n"/>
      <c r="H88" s="19" t="n"/>
      <c r="I88" s="32" t="n"/>
      <c r="J88" s="32" t="n"/>
      <c r="K88" s="21" t="n"/>
      <c r="L88" s="21" t="n"/>
      <c r="M88" s="21" t="n"/>
      <c r="N88" s="19" t="n"/>
      <c r="O88" s="19" t="n"/>
      <c r="P88" s="32" t="n"/>
      <c r="Q88" s="32" t="n"/>
      <c r="R88" s="21" t="n"/>
      <c r="S88" s="21" t="n"/>
      <c r="T88" s="21" t="n"/>
      <c r="U88" s="13">
        <f>IF(OR(A88="",K88="",R88=""),"",IFERROR(R88-K88,""))</f>
        <v/>
      </c>
      <c r="V88" s="14">
        <f>IF(OR(A88="",K88="",R88="",K88&lt;=0),"",IFERROR((R88-K88)/K88,""))</f>
        <v/>
      </c>
      <c r="W88" s="13">
        <f>IF(OR(A88="",L88="",S88=""),"",IFERROR(S88-L88,""))</f>
        <v/>
      </c>
      <c r="X88" s="13">
        <f>IF(OR(A88="",M88="",T88=""),"",IFERROR(T88-M88,""))</f>
        <v/>
      </c>
      <c r="Y88" s="24">
        <f>IF(OR(A88="",J88="",P88=""),"",IFERROR(P88-J88,""))</f>
        <v/>
      </c>
      <c r="Z88" s="24">
        <f>IF(OR(A88="",I88="",J88=""),"",IFERROR(J88-I88,""))</f>
        <v/>
      </c>
      <c r="AA88" s="24">
        <f>IF(OR(A88="",P88="",Q88=""),"",IFERROR(Q88-P88,""))</f>
        <v/>
      </c>
      <c r="AB88" s="24">
        <f>IF(OR(A88="",Z88="",AA88=""),"",IFERROR(AA88-Z88,""))</f>
        <v/>
      </c>
      <c r="AC88" s="25">
        <f>IF(A88="","",IF(OR(B88="",C88="",D88="",E88="",F88=""),"Complete case details",IF(OR(G88="",H88="",I88="",J88="",K88="",L88="",M88="",N88="",O88="",P88="",Q88="",R88="",S88="",T88=""),"Check policy facts",IF(OR(J88&lt;I88,Q88&lt;P88),"Check date order",IF(K88&lt;=0,"Check existing premium basis",IF(ABS(Y88)&gt;Assumptions!$B$6,"Review replacement dates",IF(ABS(AB88)&gt;Assumptions!$B$7,"Review term lengths",IF(ABS(V88)&gt;=Assumptions!$B$5,"Review premium change","No threshold alert"))))))))</f>
        <v/>
      </c>
      <c r="AD88" s="19" t="n"/>
    </row>
    <row r="89">
      <c r="A89" s="19" t="n"/>
      <c r="B89" s="19" t="n"/>
      <c r="C89" s="19" t="n"/>
      <c r="D89" s="32" t="n"/>
      <c r="E89" s="19" t="n"/>
      <c r="F89" s="19" t="n"/>
      <c r="G89" s="19" t="n"/>
      <c r="H89" s="19" t="n"/>
      <c r="I89" s="32" t="n"/>
      <c r="J89" s="32" t="n"/>
      <c r="K89" s="21" t="n"/>
      <c r="L89" s="21" t="n"/>
      <c r="M89" s="21" t="n"/>
      <c r="N89" s="19" t="n"/>
      <c r="O89" s="19" t="n"/>
      <c r="P89" s="32" t="n"/>
      <c r="Q89" s="32" t="n"/>
      <c r="R89" s="21" t="n"/>
      <c r="S89" s="21" t="n"/>
      <c r="T89" s="21" t="n"/>
      <c r="U89" s="12">
        <f>IF(OR(A89="",K89="",R89=""),"",IFERROR(R89-K89,""))</f>
        <v/>
      </c>
      <c r="V89" s="22">
        <f>IF(OR(A89="",K89="",R89="",K89&lt;=0),"",IFERROR((R89-K89)/K89,""))</f>
        <v/>
      </c>
      <c r="W89" s="12">
        <f>IF(OR(A89="",L89="",S89=""),"",IFERROR(S89-L89,""))</f>
        <v/>
      </c>
      <c r="X89" s="12">
        <f>IF(OR(A89="",M89="",T89=""),"",IFERROR(T89-M89,""))</f>
        <v/>
      </c>
      <c r="Y89" s="15">
        <f>IF(OR(A89="",J89="",P89=""),"",IFERROR(P89-J89,""))</f>
        <v/>
      </c>
      <c r="Z89" s="15">
        <f>IF(OR(A89="",I89="",J89=""),"",IFERROR(J89-I89,""))</f>
        <v/>
      </c>
      <c r="AA89" s="15">
        <f>IF(OR(A89="",P89="",Q89=""),"",IFERROR(Q89-P89,""))</f>
        <v/>
      </c>
      <c r="AB89" s="15">
        <f>IF(OR(A89="",Z89="",AA89=""),"",IFERROR(AA89-Z89,""))</f>
        <v/>
      </c>
      <c r="AC89" s="23">
        <f>IF(A89="","",IF(OR(B89="",C89="",D89="",E89="",F89=""),"Complete case details",IF(OR(G89="",H89="",I89="",J89="",K89="",L89="",M89="",N89="",O89="",P89="",Q89="",R89="",S89="",T89=""),"Check policy facts",IF(OR(J89&lt;I89,Q89&lt;P89),"Check date order",IF(K89&lt;=0,"Check existing premium basis",IF(ABS(Y89)&gt;Assumptions!$B$6,"Review replacement dates",IF(ABS(AB89)&gt;Assumptions!$B$7,"Review term lengths",IF(ABS(V89)&gt;=Assumptions!$B$5,"Review premium change","No threshold alert"))))))))</f>
        <v/>
      </c>
      <c r="AD89" s="19" t="n"/>
    </row>
    <row r="90">
      <c r="A90" s="19" t="n"/>
      <c r="B90" s="19" t="n"/>
      <c r="C90" s="19" t="n"/>
      <c r="D90" s="32" t="n"/>
      <c r="E90" s="19" t="n"/>
      <c r="F90" s="19" t="n"/>
      <c r="G90" s="19" t="n"/>
      <c r="H90" s="19" t="n"/>
      <c r="I90" s="32" t="n"/>
      <c r="J90" s="32" t="n"/>
      <c r="K90" s="21" t="n"/>
      <c r="L90" s="21" t="n"/>
      <c r="M90" s="21" t="n"/>
      <c r="N90" s="19" t="n"/>
      <c r="O90" s="19" t="n"/>
      <c r="P90" s="32" t="n"/>
      <c r="Q90" s="32" t="n"/>
      <c r="R90" s="21" t="n"/>
      <c r="S90" s="21" t="n"/>
      <c r="T90" s="21" t="n"/>
      <c r="U90" s="13">
        <f>IF(OR(A90="",K90="",R90=""),"",IFERROR(R90-K90,""))</f>
        <v/>
      </c>
      <c r="V90" s="14">
        <f>IF(OR(A90="",K90="",R90="",K90&lt;=0),"",IFERROR((R90-K90)/K90,""))</f>
        <v/>
      </c>
      <c r="W90" s="13">
        <f>IF(OR(A90="",L90="",S90=""),"",IFERROR(S90-L90,""))</f>
        <v/>
      </c>
      <c r="X90" s="13">
        <f>IF(OR(A90="",M90="",T90=""),"",IFERROR(T90-M90,""))</f>
        <v/>
      </c>
      <c r="Y90" s="24">
        <f>IF(OR(A90="",J90="",P90=""),"",IFERROR(P90-J90,""))</f>
        <v/>
      </c>
      <c r="Z90" s="24">
        <f>IF(OR(A90="",I90="",J90=""),"",IFERROR(J90-I90,""))</f>
        <v/>
      </c>
      <c r="AA90" s="24">
        <f>IF(OR(A90="",P90="",Q90=""),"",IFERROR(Q90-P90,""))</f>
        <v/>
      </c>
      <c r="AB90" s="24">
        <f>IF(OR(A90="",Z90="",AA90=""),"",IFERROR(AA90-Z90,""))</f>
        <v/>
      </c>
      <c r="AC90" s="25">
        <f>IF(A90="","",IF(OR(B90="",C90="",D90="",E90="",F90=""),"Complete case details",IF(OR(G90="",H90="",I90="",J90="",K90="",L90="",M90="",N90="",O90="",P90="",Q90="",R90="",S90="",T90=""),"Check policy facts",IF(OR(J90&lt;I90,Q90&lt;P90),"Check date order",IF(K90&lt;=0,"Check existing premium basis",IF(ABS(Y90)&gt;Assumptions!$B$6,"Review replacement dates",IF(ABS(AB90)&gt;Assumptions!$B$7,"Review term lengths",IF(ABS(V90)&gt;=Assumptions!$B$5,"Review premium change","No threshold alert"))))))))</f>
        <v/>
      </c>
      <c r="AD90" s="19" t="n"/>
    </row>
    <row r="91">
      <c r="A91" s="19" t="n"/>
      <c r="B91" s="19" t="n"/>
      <c r="C91" s="19" t="n"/>
      <c r="D91" s="32" t="n"/>
      <c r="E91" s="19" t="n"/>
      <c r="F91" s="19" t="n"/>
      <c r="G91" s="19" t="n"/>
      <c r="H91" s="19" t="n"/>
      <c r="I91" s="32" t="n"/>
      <c r="J91" s="32" t="n"/>
      <c r="K91" s="21" t="n"/>
      <c r="L91" s="21" t="n"/>
      <c r="M91" s="21" t="n"/>
      <c r="N91" s="19" t="n"/>
      <c r="O91" s="19" t="n"/>
      <c r="P91" s="32" t="n"/>
      <c r="Q91" s="32" t="n"/>
      <c r="R91" s="21" t="n"/>
      <c r="S91" s="21" t="n"/>
      <c r="T91" s="21" t="n"/>
      <c r="U91" s="12">
        <f>IF(OR(A91="",K91="",R91=""),"",IFERROR(R91-K91,""))</f>
        <v/>
      </c>
      <c r="V91" s="22">
        <f>IF(OR(A91="",K91="",R91="",K91&lt;=0),"",IFERROR((R91-K91)/K91,""))</f>
        <v/>
      </c>
      <c r="W91" s="12">
        <f>IF(OR(A91="",L91="",S91=""),"",IFERROR(S91-L91,""))</f>
        <v/>
      </c>
      <c r="X91" s="12">
        <f>IF(OR(A91="",M91="",T91=""),"",IFERROR(T91-M91,""))</f>
        <v/>
      </c>
      <c r="Y91" s="15">
        <f>IF(OR(A91="",J91="",P91=""),"",IFERROR(P91-J91,""))</f>
        <v/>
      </c>
      <c r="Z91" s="15">
        <f>IF(OR(A91="",I91="",J91=""),"",IFERROR(J91-I91,""))</f>
        <v/>
      </c>
      <c r="AA91" s="15">
        <f>IF(OR(A91="",P91="",Q91=""),"",IFERROR(Q91-P91,""))</f>
        <v/>
      </c>
      <c r="AB91" s="15">
        <f>IF(OR(A91="",Z91="",AA91=""),"",IFERROR(AA91-Z91,""))</f>
        <v/>
      </c>
      <c r="AC91" s="23">
        <f>IF(A91="","",IF(OR(B91="",C91="",D91="",E91="",F91=""),"Complete case details",IF(OR(G91="",H91="",I91="",J91="",K91="",L91="",M91="",N91="",O91="",P91="",Q91="",R91="",S91="",T91=""),"Check policy facts",IF(OR(J91&lt;I91,Q91&lt;P91),"Check date order",IF(K91&lt;=0,"Check existing premium basis",IF(ABS(Y91)&gt;Assumptions!$B$6,"Review replacement dates",IF(ABS(AB91)&gt;Assumptions!$B$7,"Review term lengths",IF(ABS(V91)&gt;=Assumptions!$B$5,"Review premium change","No threshold alert"))))))))</f>
        <v/>
      </c>
      <c r="AD91" s="19" t="n"/>
    </row>
    <row r="92">
      <c r="A92" s="19" t="n"/>
      <c r="B92" s="19" t="n"/>
      <c r="C92" s="19" t="n"/>
      <c r="D92" s="32" t="n"/>
      <c r="E92" s="19" t="n"/>
      <c r="F92" s="19" t="n"/>
      <c r="G92" s="19" t="n"/>
      <c r="H92" s="19" t="n"/>
      <c r="I92" s="32" t="n"/>
      <c r="J92" s="32" t="n"/>
      <c r="K92" s="21" t="n"/>
      <c r="L92" s="21" t="n"/>
      <c r="M92" s="21" t="n"/>
      <c r="N92" s="19" t="n"/>
      <c r="O92" s="19" t="n"/>
      <c r="P92" s="32" t="n"/>
      <c r="Q92" s="32" t="n"/>
      <c r="R92" s="21" t="n"/>
      <c r="S92" s="21" t="n"/>
      <c r="T92" s="21" t="n"/>
      <c r="U92" s="13">
        <f>IF(OR(A92="",K92="",R92=""),"",IFERROR(R92-K92,""))</f>
        <v/>
      </c>
      <c r="V92" s="14">
        <f>IF(OR(A92="",K92="",R92="",K92&lt;=0),"",IFERROR((R92-K92)/K92,""))</f>
        <v/>
      </c>
      <c r="W92" s="13">
        <f>IF(OR(A92="",L92="",S92=""),"",IFERROR(S92-L92,""))</f>
        <v/>
      </c>
      <c r="X92" s="13">
        <f>IF(OR(A92="",M92="",T92=""),"",IFERROR(T92-M92,""))</f>
        <v/>
      </c>
      <c r="Y92" s="24">
        <f>IF(OR(A92="",J92="",P92=""),"",IFERROR(P92-J92,""))</f>
        <v/>
      </c>
      <c r="Z92" s="24">
        <f>IF(OR(A92="",I92="",J92=""),"",IFERROR(J92-I92,""))</f>
        <v/>
      </c>
      <c r="AA92" s="24">
        <f>IF(OR(A92="",P92="",Q92=""),"",IFERROR(Q92-P92,""))</f>
        <v/>
      </c>
      <c r="AB92" s="24">
        <f>IF(OR(A92="",Z92="",AA92=""),"",IFERROR(AA92-Z92,""))</f>
        <v/>
      </c>
      <c r="AC92" s="25">
        <f>IF(A92="","",IF(OR(B92="",C92="",D92="",E92="",F92=""),"Complete case details",IF(OR(G92="",H92="",I92="",J92="",K92="",L92="",M92="",N92="",O92="",P92="",Q92="",R92="",S92="",T92=""),"Check policy facts",IF(OR(J92&lt;I92,Q92&lt;P92),"Check date order",IF(K92&lt;=0,"Check existing premium basis",IF(ABS(Y92)&gt;Assumptions!$B$6,"Review replacement dates",IF(ABS(AB92)&gt;Assumptions!$B$7,"Review term lengths",IF(ABS(V92)&gt;=Assumptions!$B$5,"Review premium change","No threshold alert"))))))))</f>
        <v/>
      </c>
      <c r="AD92" s="19" t="n"/>
    </row>
    <row r="93">
      <c r="A93" s="19" t="n"/>
      <c r="B93" s="19" t="n"/>
      <c r="C93" s="19" t="n"/>
      <c r="D93" s="32" t="n"/>
      <c r="E93" s="19" t="n"/>
      <c r="F93" s="19" t="n"/>
      <c r="G93" s="19" t="n"/>
      <c r="H93" s="19" t="n"/>
      <c r="I93" s="32" t="n"/>
      <c r="J93" s="32" t="n"/>
      <c r="K93" s="21" t="n"/>
      <c r="L93" s="21" t="n"/>
      <c r="M93" s="21" t="n"/>
      <c r="N93" s="19" t="n"/>
      <c r="O93" s="19" t="n"/>
      <c r="P93" s="32" t="n"/>
      <c r="Q93" s="32" t="n"/>
      <c r="R93" s="21" t="n"/>
      <c r="S93" s="21" t="n"/>
      <c r="T93" s="21" t="n"/>
      <c r="U93" s="12">
        <f>IF(OR(A93="",K93="",R93=""),"",IFERROR(R93-K93,""))</f>
        <v/>
      </c>
      <c r="V93" s="22">
        <f>IF(OR(A93="",K93="",R93="",K93&lt;=0),"",IFERROR((R93-K93)/K93,""))</f>
        <v/>
      </c>
      <c r="W93" s="12">
        <f>IF(OR(A93="",L93="",S93=""),"",IFERROR(S93-L93,""))</f>
        <v/>
      </c>
      <c r="X93" s="12">
        <f>IF(OR(A93="",M93="",T93=""),"",IFERROR(T93-M93,""))</f>
        <v/>
      </c>
      <c r="Y93" s="15">
        <f>IF(OR(A93="",J93="",P93=""),"",IFERROR(P93-J93,""))</f>
        <v/>
      </c>
      <c r="Z93" s="15">
        <f>IF(OR(A93="",I93="",J93=""),"",IFERROR(J93-I93,""))</f>
        <v/>
      </c>
      <c r="AA93" s="15">
        <f>IF(OR(A93="",P93="",Q93=""),"",IFERROR(Q93-P93,""))</f>
        <v/>
      </c>
      <c r="AB93" s="15">
        <f>IF(OR(A93="",Z93="",AA93=""),"",IFERROR(AA93-Z93,""))</f>
        <v/>
      </c>
      <c r="AC93" s="23">
        <f>IF(A93="","",IF(OR(B93="",C93="",D93="",E93="",F93=""),"Complete case details",IF(OR(G93="",H93="",I93="",J93="",K93="",L93="",M93="",N93="",O93="",P93="",Q93="",R93="",S93="",T93=""),"Check policy facts",IF(OR(J93&lt;I93,Q93&lt;P93),"Check date order",IF(K93&lt;=0,"Check existing premium basis",IF(ABS(Y93)&gt;Assumptions!$B$6,"Review replacement dates",IF(ABS(AB93)&gt;Assumptions!$B$7,"Review term lengths",IF(ABS(V93)&gt;=Assumptions!$B$5,"Review premium change","No threshold alert"))))))))</f>
        <v/>
      </c>
      <c r="AD93" s="19" t="n"/>
    </row>
    <row r="94">
      <c r="A94" s="19" t="n"/>
      <c r="B94" s="19" t="n"/>
      <c r="C94" s="19" t="n"/>
      <c r="D94" s="32" t="n"/>
      <c r="E94" s="19" t="n"/>
      <c r="F94" s="19" t="n"/>
      <c r="G94" s="19" t="n"/>
      <c r="H94" s="19" t="n"/>
      <c r="I94" s="32" t="n"/>
      <c r="J94" s="32" t="n"/>
      <c r="K94" s="21" t="n"/>
      <c r="L94" s="21" t="n"/>
      <c r="M94" s="21" t="n"/>
      <c r="N94" s="19" t="n"/>
      <c r="O94" s="19" t="n"/>
      <c r="P94" s="32" t="n"/>
      <c r="Q94" s="32" t="n"/>
      <c r="R94" s="21" t="n"/>
      <c r="S94" s="21" t="n"/>
      <c r="T94" s="21" t="n"/>
      <c r="U94" s="13">
        <f>IF(OR(A94="",K94="",R94=""),"",IFERROR(R94-K94,""))</f>
        <v/>
      </c>
      <c r="V94" s="14">
        <f>IF(OR(A94="",K94="",R94="",K94&lt;=0),"",IFERROR((R94-K94)/K94,""))</f>
        <v/>
      </c>
      <c r="W94" s="13">
        <f>IF(OR(A94="",L94="",S94=""),"",IFERROR(S94-L94,""))</f>
        <v/>
      </c>
      <c r="X94" s="13">
        <f>IF(OR(A94="",M94="",T94=""),"",IFERROR(T94-M94,""))</f>
        <v/>
      </c>
      <c r="Y94" s="24">
        <f>IF(OR(A94="",J94="",P94=""),"",IFERROR(P94-J94,""))</f>
        <v/>
      </c>
      <c r="Z94" s="24">
        <f>IF(OR(A94="",I94="",J94=""),"",IFERROR(J94-I94,""))</f>
        <v/>
      </c>
      <c r="AA94" s="24">
        <f>IF(OR(A94="",P94="",Q94=""),"",IFERROR(Q94-P94,""))</f>
        <v/>
      </c>
      <c r="AB94" s="24">
        <f>IF(OR(A94="",Z94="",AA94=""),"",IFERROR(AA94-Z94,""))</f>
        <v/>
      </c>
      <c r="AC94" s="25">
        <f>IF(A94="","",IF(OR(B94="",C94="",D94="",E94="",F94=""),"Complete case details",IF(OR(G94="",H94="",I94="",J94="",K94="",L94="",M94="",N94="",O94="",P94="",Q94="",R94="",S94="",T94=""),"Check policy facts",IF(OR(J94&lt;I94,Q94&lt;P94),"Check date order",IF(K94&lt;=0,"Check existing premium basis",IF(ABS(Y94)&gt;Assumptions!$B$6,"Review replacement dates",IF(ABS(AB94)&gt;Assumptions!$B$7,"Review term lengths",IF(ABS(V94)&gt;=Assumptions!$B$5,"Review premium change","No threshold alert"))))))))</f>
        <v/>
      </c>
      <c r="AD94" s="19" t="n"/>
    </row>
    <row r="95">
      <c r="A95" s="19" t="n"/>
      <c r="B95" s="19" t="n"/>
      <c r="C95" s="19" t="n"/>
      <c r="D95" s="32" t="n"/>
      <c r="E95" s="19" t="n"/>
      <c r="F95" s="19" t="n"/>
      <c r="G95" s="19" t="n"/>
      <c r="H95" s="19" t="n"/>
      <c r="I95" s="32" t="n"/>
      <c r="J95" s="32" t="n"/>
      <c r="K95" s="21" t="n"/>
      <c r="L95" s="21" t="n"/>
      <c r="M95" s="21" t="n"/>
      <c r="N95" s="19" t="n"/>
      <c r="O95" s="19" t="n"/>
      <c r="P95" s="32" t="n"/>
      <c r="Q95" s="32" t="n"/>
      <c r="R95" s="21" t="n"/>
      <c r="S95" s="21" t="n"/>
      <c r="T95" s="21" t="n"/>
      <c r="U95" s="12">
        <f>IF(OR(A95="",K95="",R95=""),"",IFERROR(R95-K95,""))</f>
        <v/>
      </c>
      <c r="V95" s="22">
        <f>IF(OR(A95="",K95="",R95="",K95&lt;=0),"",IFERROR((R95-K95)/K95,""))</f>
        <v/>
      </c>
      <c r="W95" s="12">
        <f>IF(OR(A95="",L95="",S95=""),"",IFERROR(S95-L95,""))</f>
        <v/>
      </c>
      <c r="X95" s="12">
        <f>IF(OR(A95="",M95="",T95=""),"",IFERROR(T95-M95,""))</f>
        <v/>
      </c>
      <c r="Y95" s="15">
        <f>IF(OR(A95="",J95="",P95=""),"",IFERROR(P95-J95,""))</f>
        <v/>
      </c>
      <c r="Z95" s="15">
        <f>IF(OR(A95="",I95="",J95=""),"",IFERROR(J95-I95,""))</f>
        <v/>
      </c>
      <c r="AA95" s="15">
        <f>IF(OR(A95="",P95="",Q95=""),"",IFERROR(Q95-P95,""))</f>
        <v/>
      </c>
      <c r="AB95" s="15">
        <f>IF(OR(A95="",Z95="",AA95=""),"",IFERROR(AA95-Z95,""))</f>
        <v/>
      </c>
      <c r="AC95" s="23">
        <f>IF(A95="","",IF(OR(B95="",C95="",D95="",E95="",F95=""),"Complete case details",IF(OR(G95="",H95="",I95="",J95="",K95="",L95="",M95="",N95="",O95="",P95="",Q95="",R95="",S95="",T95=""),"Check policy facts",IF(OR(J95&lt;I95,Q95&lt;P95),"Check date order",IF(K95&lt;=0,"Check existing premium basis",IF(ABS(Y95)&gt;Assumptions!$B$6,"Review replacement dates",IF(ABS(AB95)&gt;Assumptions!$B$7,"Review term lengths",IF(ABS(V95)&gt;=Assumptions!$B$5,"Review premium change","No threshold alert"))))))))</f>
        <v/>
      </c>
      <c r="AD95" s="19" t="n"/>
    </row>
    <row r="96">
      <c r="A96" s="19" t="n"/>
      <c r="B96" s="19" t="n"/>
      <c r="C96" s="19" t="n"/>
      <c r="D96" s="32" t="n"/>
      <c r="E96" s="19" t="n"/>
      <c r="F96" s="19" t="n"/>
      <c r="G96" s="19" t="n"/>
      <c r="H96" s="19" t="n"/>
      <c r="I96" s="32" t="n"/>
      <c r="J96" s="32" t="n"/>
      <c r="K96" s="21" t="n"/>
      <c r="L96" s="21" t="n"/>
      <c r="M96" s="21" t="n"/>
      <c r="N96" s="19" t="n"/>
      <c r="O96" s="19" t="n"/>
      <c r="P96" s="32" t="n"/>
      <c r="Q96" s="32" t="n"/>
      <c r="R96" s="21" t="n"/>
      <c r="S96" s="21" t="n"/>
      <c r="T96" s="21" t="n"/>
      <c r="U96" s="13">
        <f>IF(OR(A96="",K96="",R96=""),"",IFERROR(R96-K96,""))</f>
        <v/>
      </c>
      <c r="V96" s="14">
        <f>IF(OR(A96="",K96="",R96="",K96&lt;=0),"",IFERROR((R96-K96)/K96,""))</f>
        <v/>
      </c>
      <c r="W96" s="13">
        <f>IF(OR(A96="",L96="",S96=""),"",IFERROR(S96-L96,""))</f>
        <v/>
      </c>
      <c r="X96" s="13">
        <f>IF(OR(A96="",M96="",T96=""),"",IFERROR(T96-M96,""))</f>
        <v/>
      </c>
      <c r="Y96" s="24">
        <f>IF(OR(A96="",J96="",P96=""),"",IFERROR(P96-J96,""))</f>
        <v/>
      </c>
      <c r="Z96" s="24">
        <f>IF(OR(A96="",I96="",J96=""),"",IFERROR(J96-I96,""))</f>
        <v/>
      </c>
      <c r="AA96" s="24">
        <f>IF(OR(A96="",P96="",Q96=""),"",IFERROR(Q96-P96,""))</f>
        <v/>
      </c>
      <c r="AB96" s="24">
        <f>IF(OR(A96="",Z96="",AA96=""),"",IFERROR(AA96-Z96,""))</f>
        <v/>
      </c>
      <c r="AC96" s="25">
        <f>IF(A96="","",IF(OR(B96="",C96="",D96="",E96="",F96=""),"Complete case details",IF(OR(G96="",H96="",I96="",J96="",K96="",L96="",M96="",N96="",O96="",P96="",Q96="",R96="",S96="",T96=""),"Check policy facts",IF(OR(J96&lt;I96,Q96&lt;P96),"Check date order",IF(K96&lt;=0,"Check existing premium basis",IF(ABS(Y96)&gt;Assumptions!$B$6,"Review replacement dates",IF(ABS(AB96)&gt;Assumptions!$B$7,"Review term lengths",IF(ABS(V96)&gt;=Assumptions!$B$5,"Review premium change","No threshold alert"))))))))</f>
        <v/>
      </c>
      <c r="AD96" s="19" t="n"/>
    </row>
    <row r="97">
      <c r="A97" s="19" t="n"/>
      <c r="B97" s="19" t="n"/>
      <c r="C97" s="19" t="n"/>
      <c r="D97" s="32" t="n"/>
      <c r="E97" s="19" t="n"/>
      <c r="F97" s="19" t="n"/>
      <c r="G97" s="19" t="n"/>
      <c r="H97" s="19" t="n"/>
      <c r="I97" s="32" t="n"/>
      <c r="J97" s="32" t="n"/>
      <c r="K97" s="21" t="n"/>
      <c r="L97" s="21" t="n"/>
      <c r="M97" s="21" t="n"/>
      <c r="N97" s="19" t="n"/>
      <c r="O97" s="19" t="n"/>
      <c r="P97" s="32" t="n"/>
      <c r="Q97" s="32" t="n"/>
      <c r="R97" s="21" t="n"/>
      <c r="S97" s="21" t="n"/>
      <c r="T97" s="21" t="n"/>
      <c r="U97" s="12">
        <f>IF(OR(A97="",K97="",R97=""),"",IFERROR(R97-K97,""))</f>
        <v/>
      </c>
      <c r="V97" s="22">
        <f>IF(OR(A97="",K97="",R97="",K97&lt;=0),"",IFERROR((R97-K97)/K97,""))</f>
        <v/>
      </c>
      <c r="W97" s="12">
        <f>IF(OR(A97="",L97="",S97=""),"",IFERROR(S97-L97,""))</f>
        <v/>
      </c>
      <c r="X97" s="12">
        <f>IF(OR(A97="",M97="",T97=""),"",IFERROR(T97-M97,""))</f>
        <v/>
      </c>
      <c r="Y97" s="15">
        <f>IF(OR(A97="",J97="",P97=""),"",IFERROR(P97-J97,""))</f>
        <v/>
      </c>
      <c r="Z97" s="15">
        <f>IF(OR(A97="",I97="",J97=""),"",IFERROR(J97-I97,""))</f>
        <v/>
      </c>
      <c r="AA97" s="15">
        <f>IF(OR(A97="",P97="",Q97=""),"",IFERROR(Q97-P97,""))</f>
        <v/>
      </c>
      <c r="AB97" s="15">
        <f>IF(OR(A97="",Z97="",AA97=""),"",IFERROR(AA97-Z97,""))</f>
        <v/>
      </c>
      <c r="AC97" s="23">
        <f>IF(A97="","",IF(OR(B97="",C97="",D97="",E97="",F97=""),"Complete case details",IF(OR(G97="",H97="",I97="",J97="",K97="",L97="",M97="",N97="",O97="",P97="",Q97="",R97="",S97="",T97=""),"Check policy facts",IF(OR(J97&lt;I97,Q97&lt;P97),"Check date order",IF(K97&lt;=0,"Check existing premium basis",IF(ABS(Y97)&gt;Assumptions!$B$6,"Review replacement dates",IF(ABS(AB97)&gt;Assumptions!$B$7,"Review term lengths",IF(ABS(V97)&gt;=Assumptions!$B$5,"Review premium change","No threshold alert"))))))))</f>
        <v/>
      </c>
      <c r="AD97" s="19" t="n"/>
    </row>
    <row r="98">
      <c r="A98" s="19" t="n"/>
      <c r="B98" s="19" t="n"/>
      <c r="C98" s="19" t="n"/>
      <c r="D98" s="32" t="n"/>
      <c r="E98" s="19" t="n"/>
      <c r="F98" s="19" t="n"/>
      <c r="G98" s="19" t="n"/>
      <c r="H98" s="19" t="n"/>
      <c r="I98" s="32" t="n"/>
      <c r="J98" s="32" t="n"/>
      <c r="K98" s="21" t="n"/>
      <c r="L98" s="21" t="n"/>
      <c r="M98" s="21" t="n"/>
      <c r="N98" s="19" t="n"/>
      <c r="O98" s="19" t="n"/>
      <c r="P98" s="32" t="n"/>
      <c r="Q98" s="32" t="n"/>
      <c r="R98" s="21" t="n"/>
      <c r="S98" s="21" t="n"/>
      <c r="T98" s="21" t="n"/>
      <c r="U98" s="13">
        <f>IF(OR(A98="",K98="",R98=""),"",IFERROR(R98-K98,""))</f>
        <v/>
      </c>
      <c r="V98" s="14">
        <f>IF(OR(A98="",K98="",R98="",K98&lt;=0),"",IFERROR((R98-K98)/K98,""))</f>
        <v/>
      </c>
      <c r="W98" s="13">
        <f>IF(OR(A98="",L98="",S98=""),"",IFERROR(S98-L98,""))</f>
        <v/>
      </c>
      <c r="X98" s="13">
        <f>IF(OR(A98="",M98="",T98=""),"",IFERROR(T98-M98,""))</f>
        <v/>
      </c>
      <c r="Y98" s="24">
        <f>IF(OR(A98="",J98="",P98=""),"",IFERROR(P98-J98,""))</f>
        <v/>
      </c>
      <c r="Z98" s="24">
        <f>IF(OR(A98="",I98="",J98=""),"",IFERROR(J98-I98,""))</f>
        <v/>
      </c>
      <c r="AA98" s="24">
        <f>IF(OR(A98="",P98="",Q98=""),"",IFERROR(Q98-P98,""))</f>
        <v/>
      </c>
      <c r="AB98" s="24">
        <f>IF(OR(A98="",Z98="",AA98=""),"",IFERROR(AA98-Z98,""))</f>
        <v/>
      </c>
      <c r="AC98" s="25">
        <f>IF(A98="","",IF(OR(B98="",C98="",D98="",E98="",F98=""),"Complete case details",IF(OR(G98="",H98="",I98="",J98="",K98="",L98="",M98="",N98="",O98="",P98="",Q98="",R98="",S98="",T98=""),"Check policy facts",IF(OR(J98&lt;I98,Q98&lt;P98),"Check date order",IF(K98&lt;=0,"Check existing premium basis",IF(ABS(Y98)&gt;Assumptions!$B$6,"Review replacement dates",IF(ABS(AB98)&gt;Assumptions!$B$7,"Review term lengths",IF(ABS(V98)&gt;=Assumptions!$B$5,"Review premium change","No threshold alert"))))))))</f>
        <v/>
      </c>
      <c r="AD98" s="19" t="n"/>
    </row>
    <row r="99">
      <c r="A99" s="19" t="n"/>
      <c r="B99" s="19" t="n"/>
      <c r="C99" s="19" t="n"/>
      <c r="D99" s="32" t="n"/>
      <c r="E99" s="19" t="n"/>
      <c r="F99" s="19" t="n"/>
      <c r="G99" s="19" t="n"/>
      <c r="H99" s="19" t="n"/>
      <c r="I99" s="32" t="n"/>
      <c r="J99" s="32" t="n"/>
      <c r="K99" s="21" t="n"/>
      <c r="L99" s="21" t="n"/>
      <c r="M99" s="21" t="n"/>
      <c r="N99" s="19" t="n"/>
      <c r="O99" s="19" t="n"/>
      <c r="P99" s="32" t="n"/>
      <c r="Q99" s="32" t="n"/>
      <c r="R99" s="21" t="n"/>
      <c r="S99" s="21" t="n"/>
      <c r="T99" s="21" t="n"/>
      <c r="U99" s="12">
        <f>IF(OR(A99="",K99="",R99=""),"",IFERROR(R99-K99,""))</f>
        <v/>
      </c>
      <c r="V99" s="22">
        <f>IF(OR(A99="",K99="",R99="",K99&lt;=0),"",IFERROR((R99-K99)/K99,""))</f>
        <v/>
      </c>
      <c r="W99" s="12">
        <f>IF(OR(A99="",L99="",S99=""),"",IFERROR(S99-L99,""))</f>
        <v/>
      </c>
      <c r="X99" s="12">
        <f>IF(OR(A99="",M99="",T99=""),"",IFERROR(T99-M99,""))</f>
        <v/>
      </c>
      <c r="Y99" s="15">
        <f>IF(OR(A99="",J99="",P99=""),"",IFERROR(P99-J99,""))</f>
        <v/>
      </c>
      <c r="Z99" s="15">
        <f>IF(OR(A99="",I99="",J99=""),"",IFERROR(J99-I99,""))</f>
        <v/>
      </c>
      <c r="AA99" s="15">
        <f>IF(OR(A99="",P99="",Q99=""),"",IFERROR(Q99-P99,""))</f>
        <v/>
      </c>
      <c r="AB99" s="15">
        <f>IF(OR(A99="",Z99="",AA99=""),"",IFERROR(AA99-Z99,""))</f>
        <v/>
      </c>
      <c r="AC99" s="23">
        <f>IF(A99="","",IF(OR(B99="",C99="",D99="",E99="",F99=""),"Complete case details",IF(OR(G99="",H99="",I99="",J99="",K99="",L99="",M99="",N99="",O99="",P99="",Q99="",R99="",S99="",T99=""),"Check policy facts",IF(OR(J99&lt;I99,Q99&lt;P99),"Check date order",IF(K99&lt;=0,"Check existing premium basis",IF(ABS(Y99)&gt;Assumptions!$B$6,"Review replacement dates",IF(ABS(AB99)&gt;Assumptions!$B$7,"Review term lengths",IF(ABS(V99)&gt;=Assumptions!$B$5,"Review premium change","No threshold alert"))))))))</f>
        <v/>
      </c>
      <c r="AD99" s="19" t="n"/>
    </row>
    <row r="100">
      <c r="A100" s="19" t="n"/>
      <c r="B100" s="19" t="n"/>
      <c r="C100" s="19" t="n"/>
      <c r="D100" s="32" t="n"/>
      <c r="E100" s="19" t="n"/>
      <c r="F100" s="19" t="n"/>
      <c r="G100" s="19" t="n"/>
      <c r="H100" s="19" t="n"/>
      <c r="I100" s="32" t="n"/>
      <c r="J100" s="32" t="n"/>
      <c r="K100" s="21" t="n"/>
      <c r="L100" s="21" t="n"/>
      <c r="M100" s="21" t="n"/>
      <c r="N100" s="19" t="n"/>
      <c r="O100" s="19" t="n"/>
      <c r="P100" s="32" t="n"/>
      <c r="Q100" s="32" t="n"/>
      <c r="R100" s="21" t="n"/>
      <c r="S100" s="21" t="n"/>
      <c r="T100" s="21" t="n"/>
      <c r="U100" s="13">
        <f>IF(OR(A100="",K100="",R100=""),"",IFERROR(R100-K100,""))</f>
        <v/>
      </c>
      <c r="V100" s="14">
        <f>IF(OR(A100="",K100="",R100="",K100&lt;=0),"",IFERROR((R100-K100)/K100,""))</f>
        <v/>
      </c>
      <c r="W100" s="13">
        <f>IF(OR(A100="",L100="",S100=""),"",IFERROR(S100-L100,""))</f>
        <v/>
      </c>
      <c r="X100" s="13">
        <f>IF(OR(A100="",M100="",T100=""),"",IFERROR(T100-M100,""))</f>
        <v/>
      </c>
      <c r="Y100" s="24">
        <f>IF(OR(A100="",J100="",P100=""),"",IFERROR(P100-J100,""))</f>
        <v/>
      </c>
      <c r="Z100" s="24">
        <f>IF(OR(A100="",I100="",J100=""),"",IFERROR(J100-I100,""))</f>
        <v/>
      </c>
      <c r="AA100" s="24">
        <f>IF(OR(A100="",P100="",Q100=""),"",IFERROR(Q100-P100,""))</f>
        <v/>
      </c>
      <c r="AB100" s="24">
        <f>IF(OR(A100="",Z100="",AA100=""),"",IFERROR(AA100-Z100,""))</f>
        <v/>
      </c>
      <c r="AC100" s="25">
        <f>IF(A100="","",IF(OR(B100="",C100="",D100="",E100="",F100=""),"Complete case details",IF(OR(G100="",H100="",I100="",J100="",K100="",L100="",M100="",N100="",O100="",P100="",Q100="",R100="",S100="",T100=""),"Check policy facts",IF(OR(J100&lt;I100,Q100&lt;P100),"Check date order",IF(K100&lt;=0,"Check existing premium basis",IF(ABS(Y100)&gt;Assumptions!$B$6,"Review replacement dates",IF(ABS(AB100)&gt;Assumptions!$B$7,"Review term lengths",IF(ABS(V100)&gt;=Assumptions!$B$5,"Review premium change","No threshold alert"))))))))</f>
        <v/>
      </c>
      <c r="AD100" s="19" t="n"/>
    </row>
    <row r="101">
      <c r="A101" s="19" t="n"/>
      <c r="B101" s="19" t="n"/>
      <c r="C101" s="19" t="n"/>
      <c r="D101" s="32" t="n"/>
      <c r="E101" s="19" t="n"/>
      <c r="F101" s="19" t="n"/>
      <c r="G101" s="19" t="n"/>
      <c r="H101" s="19" t="n"/>
      <c r="I101" s="32" t="n"/>
      <c r="J101" s="32" t="n"/>
      <c r="K101" s="21" t="n"/>
      <c r="L101" s="21" t="n"/>
      <c r="M101" s="21" t="n"/>
      <c r="N101" s="19" t="n"/>
      <c r="O101" s="19" t="n"/>
      <c r="P101" s="32" t="n"/>
      <c r="Q101" s="32" t="n"/>
      <c r="R101" s="21" t="n"/>
      <c r="S101" s="21" t="n"/>
      <c r="T101" s="21" t="n"/>
      <c r="U101" s="12">
        <f>IF(OR(A101="",K101="",R101=""),"",IFERROR(R101-K101,""))</f>
        <v/>
      </c>
      <c r="V101" s="22">
        <f>IF(OR(A101="",K101="",R101="",K101&lt;=0),"",IFERROR((R101-K101)/K101,""))</f>
        <v/>
      </c>
      <c r="W101" s="12">
        <f>IF(OR(A101="",L101="",S101=""),"",IFERROR(S101-L101,""))</f>
        <v/>
      </c>
      <c r="X101" s="12">
        <f>IF(OR(A101="",M101="",T101=""),"",IFERROR(T101-M101,""))</f>
        <v/>
      </c>
      <c r="Y101" s="15">
        <f>IF(OR(A101="",J101="",P101=""),"",IFERROR(P101-J101,""))</f>
        <v/>
      </c>
      <c r="Z101" s="15">
        <f>IF(OR(A101="",I101="",J101=""),"",IFERROR(J101-I101,""))</f>
        <v/>
      </c>
      <c r="AA101" s="15">
        <f>IF(OR(A101="",P101="",Q101=""),"",IFERROR(Q101-P101,""))</f>
        <v/>
      </c>
      <c r="AB101" s="15">
        <f>IF(OR(A101="",Z101="",AA101=""),"",IFERROR(AA101-Z101,""))</f>
        <v/>
      </c>
      <c r="AC101" s="23">
        <f>IF(A101="","",IF(OR(B101="",C101="",D101="",E101="",F101=""),"Complete case details",IF(OR(G101="",H101="",I101="",J101="",K101="",L101="",M101="",N101="",O101="",P101="",Q101="",R101="",S101="",T101=""),"Check policy facts",IF(OR(J101&lt;I101,Q101&lt;P101),"Check date order",IF(K101&lt;=0,"Check existing premium basis",IF(ABS(Y101)&gt;Assumptions!$B$6,"Review replacement dates",IF(ABS(AB101)&gt;Assumptions!$B$7,"Review term lengths",IF(ABS(V101)&gt;=Assumptions!$B$5,"Review premium change","No threshold alert"))))))))</f>
        <v/>
      </c>
      <c r="AD101" s="19" t="n"/>
    </row>
    <row r="102">
      <c r="A102" s="19" t="n"/>
      <c r="B102" s="19" t="n"/>
      <c r="C102" s="19" t="n"/>
      <c r="D102" s="32" t="n"/>
      <c r="E102" s="19" t="n"/>
      <c r="F102" s="19" t="n"/>
      <c r="G102" s="19" t="n"/>
      <c r="H102" s="19" t="n"/>
      <c r="I102" s="32" t="n"/>
      <c r="J102" s="32" t="n"/>
      <c r="K102" s="21" t="n"/>
      <c r="L102" s="21" t="n"/>
      <c r="M102" s="21" t="n"/>
      <c r="N102" s="19" t="n"/>
      <c r="O102" s="19" t="n"/>
      <c r="P102" s="32" t="n"/>
      <c r="Q102" s="32" t="n"/>
      <c r="R102" s="21" t="n"/>
      <c r="S102" s="21" t="n"/>
      <c r="T102" s="21" t="n"/>
      <c r="U102" s="13">
        <f>IF(OR(A102="",K102="",R102=""),"",IFERROR(R102-K102,""))</f>
        <v/>
      </c>
      <c r="V102" s="14">
        <f>IF(OR(A102="",K102="",R102="",K102&lt;=0),"",IFERROR((R102-K102)/K102,""))</f>
        <v/>
      </c>
      <c r="W102" s="13">
        <f>IF(OR(A102="",L102="",S102=""),"",IFERROR(S102-L102,""))</f>
        <v/>
      </c>
      <c r="X102" s="13">
        <f>IF(OR(A102="",M102="",T102=""),"",IFERROR(T102-M102,""))</f>
        <v/>
      </c>
      <c r="Y102" s="24">
        <f>IF(OR(A102="",J102="",P102=""),"",IFERROR(P102-J102,""))</f>
        <v/>
      </c>
      <c r="Z102" s="24">
        <f>IF(OR(A102="",I102="",J102=""),"",IFERROR(J102-I102,""))</f>
        <v/>
      </c>
      <c r="AA102" s="24">
        <f>IF(OR(A102="",P102="",Q102=""),"",IFERROR(Q102-P102,""))</f>
        <v/>
      </c>
      <c r="AB102" s="24">
        <f>IF(OR(A102="",Z102="",AA102=""),"",IFERROR(AA102-Z102,""))</f>
        <v/>
      </c>
      <c r="AC102" s="25">
        <f>IF(A102="","",IF(OR(B102="",C102="",D102="",E102="",F102=""),"Complete case details",IF(OR(G102="",H102="",I102="",J102="",K102="",L102="",M102="",N102="",O102="",P102="",Q102="",R102="",S102="",T102=""),"Check policy facts",IF(OR(J102&lt;I102,Q102&lt;P102),"Check date order",IF(K102&lt;=0,"Check existing premium basis",IF(ABS(Y102)&gt;Assumptions!$B$6,"Review replacement dates",IF(ABS(AB102)&gt;Assumptions!$B$7,"Review term lengths",IF(ABS(V102)&gt;=Assumptions!$B$5,"Review premium change","No threshold alert"))))))))</f>
        <v/>
      </c>
      <c r="AD102" s="19" t="n"/>
    </row>
    <row r="103">
      <c r="A103" s="19" t="n"/>
      <c r="B103" s="19" t="n"/>
      <c r="C103" s="19" t="n"/>
      <c r="D103" s="32" t="n"/>
      <c r="E103" s="19" t="n"/>
      <c r="F103" s="19" t="n"/>
      <c r="G103" s="19" t="n"/>
      <c r="H103" s="19" t="n"/>
      <c r="I103" s="32" t="n"/>
      <c r="J103" s="32" t="n"/>
      <c r="K103" s="21" t="n"/>
      <c r="L103" s="21" t="n"/>
      <c r="M103" s="21" t="n"/>
      <c r="N103" s="19" t="n"/>
      <c r="O103" s="19" t="n"/>
      <c r="P103" s="32" t="n"/>
      <c r="Q103" s="32" t="n"/>
      <c r="R103" s="21" t="n"/>
      <c r="S103" s="21" t="n"/>
      <c r="T103" s="21" t="n"/>
      <c r="U103" s="12">
        <f>IF(OR(A103="",K103="",R103=""),"",IFERROR(R103-K103,""))</f>
        <v/>
      </c>
      <c r="V103" s="22">
        <f>IF(OR(A103="",K103="",R103="",K103&lt;=0),"",IFERROR((R103-K103)/K103,""))</f>
        <v/>
      </c>
      <c r="W103" s="12">
        <f>IF(OR(A103="",L103="",S103=""),"",IFERROR(S103-L103,""))</f>
        <v/>
      </c>
      <c r="X103" s="12">
        <f>IF(OR(A103="",M103="",T103=""),"",IFERROR(T103-M103,""))</f>
        <v/>
      </c>
      <c r="Y103" s="15">
        <f>IF(OR(A103="",J103="",P103=""),"",IFERROR(P103-J103,""))</f>
        <v/>
      </c>
      <c r="Z103" s="15">
        <f>IF(OR(A103="",I103="",J103=""),"",IFERROR(J103-I103,""))</f>
        <v/>
      </c>
      <c r="AA103" s="15">
        <f>IF(OR(A103="",P103="",Q103=""),"",IFERROR(Q103-P103,""))</f>
        <v/>
      </c>
      <c r="AB103" s="15">
        <f>IF(OR(A103="",Z103="",AA103=""),"",IFERROR(AA103-Z103,""))</f>
        <v/>
      </c>
      <c r="AC103" s="23">
        <f>IF(A103="","",IF(OR(B103="",C103="",D103="",E103="",F103=""),"Complete case details",IF(OR(G103="",H103="",I103="",J103="",K103="",L103="",M103="",N103="",O103="",P103="",Q103="",R103="",S103="",T103=""),"Check policy facts",IF(OR(J103&lt;I103,Q103&lt;P103),"Check date order",IF(K103&lt;=0,"Check existing premium basis",IF(ABS(Y103)&gt;Assumptions!$B$6,"Review replacement dates",IF(ABS(AB103)&gt;Assumptions!$B$7,"Review term lengths",IF(ABS(V103)&gt;=Assumptions!$B$5,"Review premium change","No threshold alert"))))))))</f>
        <v/>
      </c>
      <c r="AD103" s="19" t="n"/>
    </row>
    <row r="104">
      <c r="A104" s="19" t="n"/>
      <c r="B104" s="19" t="n"/>
      <c r="C104" s="19" t="n"/>
      <c r="D104" s="32" t="n"/>
      <c r="E104" s="19" t="n"/>
      <c r="F104" s="19" t="n"/>
      <c r="G104" s="19" t="n"/>
      <c r="H104" s="19" t="n"/>
      <c r="I104" s="32" t="n"/>
      <c r="J104" s="32" t="n"/>
      <c r="K104" s="21" t="n"/>
      <c r="L104" s="21" t="n"/>
      <c r="M104" s="21" t="n"/>
      <c r="N104" s="19" t="n"/>
      <c r="O104" s="19" t="n"/>
      <c r="P104" s="32" t="n"/>
      <c r="Q104" s="32" t="n"/>
      <c r="R104" s="21" t="n"/>
      <c r="S104" s="21" t="n"/>
      <c r="T104" s="21" t="n"/>
      <c r="U104" s="13">
        <f>IF(OR(A104="",K104="",R104=""),"",IFERROR(R104-K104,""))</f>
        <v/>
      </c>
      <c r="V104" s="14">
        <f>IF(OR(A104="",K104="",R104="",K104&lt;=0),"",IFERROR((R104-K104)/K104,""))</f>
        <v/>
      </c>
      <c r="W104" s="13">
        <f>IF(OR(A104="",L104="",S104=""),"",IFERROR(S104-L104,""))</f>
        <v/>
      </c>
      <c r="X104" s="13">
        <f>IF(OR(A104="",M104="",T104=""),"",IFERROR(T104-M104,""))</f>
        <v/>
      </c>
      <c r="Y104" s="24">
        <f>IF(OR(A104="",J104="",P104=""),"",IFERROR(P104-J104,""))</f>
        <v/>
      </c>
      <c r="Z104" s="24">
        <f>IF(OR(A104="",I104="",J104=""),"",IFERROR(J104-I104,""))</f>
        <v/>
      </c>
      <c r="AA104" s="24">
        <f>IF(OR(A104="",P104="",Q104=""),"",IFERROR(Q104-P104,""))</f>
        <v/>
      </c>
      <c r="AB104" s="24">
        <f>IF(OR(A104="",Z104="",AA104=""),"",IFERROR(AA104-Z104,""))</f>
        <v/>
      </c>
      <c r="AC104" s="25">
        <f>IF(A104="","",IF(OR(B104="",C104="",D104="",E104="",F104=""),"Complete case details",IF(OR(G104="",H104="",I104="",J104="",K104="",L104="",M104="",N104="",O104="",P104="",Q104="",R104="",S104="",T104=""),"Check policy facts",IF(OR(J104&lt;I104,Q104&lt;P104),"Check date order",IF(K104&lt;=0,"Check existing premium basis",IF(ABS(Y104)&gt;Assumptions!$B$6,"Review replacement dates",IF(ABS(AB104)&gt;Assumptions!$B$7,"Review term lengths",IF(ABS(V104)&gt;=Assumptions!$B$5,"Review premium change","No threshold alert"))))))))</f>
        <v/>
      </c>
      <c r="AD104" s="19" t="n"/>
    </row>
    <row r="105">
      <c r="A105" s="19" t="n"/>
      <c r="B105" s="19" t="n"/>
      <c r="C105" s="19" t="n"/>
      <c r="D105" s="32" t="n"/>
      <c r="E105" s="19" t="n"/>
      <c r="F105" s="19" t="n"/>
      <c r="G105" s="19" t="n"/>
      <c r="H105" s="19" t="n"/>
      <c r="I105" s="32" t="n"/>
      <c r="J105" s="32" t="n"/>
      <c r="K105" s="21" t="n"/>
      <c r="L105" s="21" t="n"/>
      <c r="M105" s="21" t="n"/>
      <c r="N105" s="19" t="n"/>
      <c r="O105" s="19" t="n"/>
      <c r="P105" s="32" t="n"/>
      <c r="Q105" s="32" t="n"/>
      <c r="R105" s="21" t="n"/>
      <c r="S105" s="21" t="n"/>
      <c r="T105" s="21" t="n"/>
      <c r="U105" s="12">
        <f>IF(OR(A105="",K105="",R105=""),"",IFERROR(R105-K105,""))</f>
        <v/>
      </c>
      <c r="V105" s="22">
        <f>IF(OR(A105="",K105="",R105="",K105&lt;=0),"",IFERROR((R105-K105)/K105,""))</f>
        <v/>
      </c>
      <c r="W105" s="12">
        <f>IF(OR(A105="",L105="",S105=""),"",IFERROR(S105-L105,""))</f>
        <v/>
      </c>
      <c r="X105" s="12">
        <f>IF(OR(A105="",M105="",T105=""),"",IFERROR(T105-M105,""))</f>
        <v/>
      </c>
      <c r="Y105" s="15">
        <f>IF(OR(A105="",J105="",P105=""),"",IFERROR(P105-J105,""))</f>
        <v/>
      </c>
      <c r="Z105" s="15">
        <f>IF(OR(A105="",I105="",J105=""),"",IFERROR(J105-I105,""))</f>
        <v/>
      </c>
      <c r="AA105" s="15">
        <f>IF(OR(A105="",P105="",Q105=""),"",IFERROR(Q105-P105,""))</f>
        <v/>
      </c>
      <c r="AB105" s="15">
        <f>IF(OR(A105="",Z105="",AA105=""),"",IFERROR(AA105-Z105,""))</f>
        <v/>
      </c>
      <c r="AC105" s="23">
        <f>IF(A105="","",IF(OR(B105="",C105="",D105="",E105="",F105=""),"Complete case details",IF(OR(G105="",H105="",I105="",J105="",K105="",L105="",M105="",N105="",O105="",P105="",Q105="",R105="",S105="",T105=""),"Check policy facts",IF(OR(J105&lt;I105,Q105&lt;P105),"Check date order",IF(K105&lt;=0,"Check existing premium basis",IF(ABS(Y105)&gt;Assumptions!$B$6,"Review replacement dates",IF(ABS(AB105)&gt;Assumptions!$B$7,"Review term lengths",IF(ABS(V105)&gt;=Assumptions!$B$5,"Review premium change","No threshold alert"))))))))</f>
        <v/>
      </c>
      <c r="AD105" s="19" t="n"/>
    </row>
    <row r="106">
      <c r="A106" s="19" t="n"/>
      <c r="B106" s="19" t="n"/>
      <c r="C106" s="19" t="n"/>
      <c r="D106" s="32" t="n"/>
      <c r="E106" s="19" t="n"/>
      <c r="F106" s="19" t="n"/>
      <c r="G106" s="19" t="n"/>
      <c r="H106" s="19" t="n"/>
      <c r="I106" s="32" t="n"/>
      <c r="J106" s="32" t="n"/>
      <c r="K106" s="21" t="n"/>
      <c r="L106" s="21" t="n"/>
      <c r="M106" s="21" t="n"/>
      <c r="N106" s="19" t="n"/>
      <c r="O106" s="19" t="n"/>
      <c r="P106" s="32" t="n"/>
      <c r="Q106" s="32" t="n"/>
      <c r="R106" s="21" t="n"/>
      <c r="S106" s="21" t="n"/>
      <c r="T106" s="21" t="n"/>
      <c r="U106" s="13">
        <f>IF(OR(A106="",K106="",R106=""),"",IFERROR(R106-K106,""))</f>
        <v/>
      </c>
      <c r="V106" s="14">
        <f>IF(OR(A106="",K106="",R106="",K106&lt;=0),"",IFERROR((R106-K106)/K106,""))</f>
        <v/>
      </c>
      <c r="W106" s="13">
        <f>IF(OR(A106="",L106="",S106=""),"",IFERROR(S106-L106,""))</f>
        <v/>
      </c>
      <c r="X106" s="13">
        <f>IF(OR(A106="",M106="",T106=""),"",IFERROR(T106-M106,""))</f>
        <v/>
      </c>
      <c r="Y106" s="24">
        <f>IF(OR(A106="",J106="",P106=""),"",IFERROR(P106-J106,""))</f>
        <v/>
      </c>
      <c r="Z106" s="24">
        <f>IF(OR(A106="",I106="",J106=""),"",IFERROR(J106-I106,""))</f>
        <v/>
      </c>
      <c r="AA106" s="24">
        <f>IF(OR(A106="",P106="",Q106=""),"",IFERROR(Q106-P106,""))</f>
        <v/>
      </c>
      <c r="AB106" s="24">
        <f>IF(OR(A106="",Z106="",AA106=""),"",IFERROR(AA106-Z106,""))</f>
        <v/>
      </c>
      <c r="AC106" s="25">
        <f>IF(A106="","",IF(OR(B106="",C106="",D106="",E106="",F106=""),"Complete case details",IF(OR(G106="",H106="",I106="",J106="",K106="",L106="",M106="",N106="",O106="",P106="",Q106="",R106="",S106="",T106=""),"Check policy facts",IF(OR(J106&lt;I106,Q106&lt;P106),"Check date order",IF(K106&lt;=0,"Check existing premium basis",IF(ABS(Y106)&gt;Assumptions!$B$6,"Review replacement dates",IF(ABS(AB106)&gt;Assumptions!$B$7,"Review term lengths",IF(ABS(V106)&gt;=Assumptions!$B$5,"Review premium change","No threshold alert"))))))))</f>
        <v/>
      </c>
      <c r="AD106" s="19" t="n"/>
    </row>
  </sheetData>
  <autoFilter ref="A6:AD106"/>
  <mergeCells count="1">
    <mergeCell ref="A1:AD1"/>
  </mergeCells>
  <conditionalFormatting sqref="AC7:AC106">
    <cfRule type="expression" priority="1" dxfId="0">
      <formula>AND($A7&lt;&gt;"",$AC7&lt;&gt;"No threshold alert")</formula>
    </cfRule>
  </conditionalFormatting>
  <conditionalFormatting sqref="F7:F106">
    <cfRule type="expression" priority="2" dxfId="1">
      <formula>$F7="Completed"</formula>
    </cfRule>
  </conditionalFormatting>
  <conditionalFormatting sqref="V7:V106">
    <cfRule type="expression" priority="3" dxfId="0">
      <formula>$AC7="Review premium change"</formula>
    </cfRule>
  </conditionalFormatting>
  <dataValidations count="6">
    <dataValidation sqref="F7:F106" showDropDown="0" showInputMessage="1" showErrorMessage="1" allowBlank="0" errorTitle="Status required" error="Choose a review status from the Assumptions sheet." promptTitle="Review status" prompt="Select the current administrative review status." type="list">
      <formula1>=Assumptions!$A$15:$A$19</formula1>
    </dataValidation>
    <dataValidation sqref="E7:E106" showDropDown="0" showInputMessage="1" showErrorMessage="1" allowBlank="0" errorTitle="Owner not listed" error="Choose an owner from the Assumptions sheet." promptTitle="Record owner" prompt="Select the fictional sample owner or an edited list value." type="list">
      <formula1>=Assumptions!$B$15:$B$18</formula1>
    </dataValidation>
    <dataValidation sqref="C7:C106" showDropDown="0" showInputMessage="1" showErrorMessage="1" allowBlank="0" errorTitle="Policy type not listed" error="Choose a policy type from the Assumptions sheet." promptTitle="Policy type" prompt="Select the administrative policy classification." type="list">
      <formula1>=Assumptions!$C$15:$C$22</formula1>
    </dataValidation>
    <dataValidation sqref="D7:D106 I7:J106 P7:Q106" showDropDown="0" showInputMessage="1" showErrorMessage="1" allowBlank="0" errorTitle="Date outside allowed range" error="Enter a date within the editable range on Assumptions." promptTitle="Policy date" prompt="Use MM/DD/YYYY." type="date" operator="between">
      <formula1>=Assumptions!$B$8</formula1>
      <formula2>=Assumptions!$B$9</formula2>
    </dataValidation>
    <dataValidation sqref="K7:M106 R7:T106" showDropDown="0" showInputMessage="1" showErrorMessage="1" allowBlank="0" errorTitle="Amount outside allowed range" error="Enter an amount within the editable range on Assumptions." promptTitle="Policy amount" prompt="Enter a nonnegative US dollar amount." type="decimal" operator="between">
      <formula1>=Assumptions!$B$10</formula1>
      <formula2>=Assumptions!$B$11</formula2>
    </dataValidation>
    <dataValidation sqref="A7:A106" showDropDown="0" showInputMessage="1" showErrorMessage="1" allowBlank="0" errorTitle="Duplicate comparison ID" error="Enter a unique comparison ID or leave the row blank." promptTitle="Comparison ID" prompt="Use a unique administrative reference." type="custom">
      <formula1>=OR(A7="",COUNTIF($A$7:$A$106,A7)=1)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2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7" customWidth="1" min="1" max="1"/>
    <col width="24" customWidth="1" min="2" max="2"/>
    <col width="66" customWidth="1" min="3" max="3"/>
    <col width="19" customWidth="1" min="4" max="4"/>
  </cols>
  <sheetData>
    <row r="1" ht="30" customHeight="1">
      <c r="A1" s="1" t="inlineStr">
        <is>
          <t>Assumptions and Stable Lists</t>
        </is>
      </c>
    </row>
    <row r="2" ht="32" customHeight="1">
      <c r="A2" s="2" t="inlineStr">
        <is>
          <t>Yellow cells are editable workflow assumptions and stable list values. Thresholds prompt human review only and do not determine coverage suitability.</t>
        </is>
      </c>
    </row>
    <row r="3"/>
    <row r="4">
      <c r="A4" s="3" t="inlineStr">
        <is>
          <t>Assumption</t>
        </is>
      </c>
      <c r="B4" s="3" t="inlineStr">
        <is>
          <t>Editable Value</t>
        </is>
      </c>
      <c r="C4" s="3" t="inlineStr">
        <is>
          <t>Administrative Use</t>
        </is>
      </c>
      <c r="D4" s="3" t="inlineStr">
        <is>
          <t>Entry Format</t>
        </is>
      </c>
    </row>
    <row r="5">
      <c r="A5" s="26" t="inlineStr">
        <is>
          <t>Material premium change threshold</t>
        </is>
      </c>
      <c r="B5" s="27" t="n">
        <v>0.1</v>
      </c>
      <c r="C5" s="23" t="inlineStr">
        <is>
          <t>Prompts review when the absolute premium change reaches this percentage.</t>
        </is>
      </c>
      <c r="D5" s="23" t="inlineStr">
        <is>
          <t>0% to 100%</t>
        </is>
      </c>
    </row>
    <row r="6">
      <c r="A6" s="28" t="inlineStr">
        <is>
          <t>Replacement start gap tolerance</t>
        </is>
      </c>
      <c r="B6" s="29" t="n">
        <v>7</v>
      </c>
      <c r="C6" s="25" t="inlineStr">
        <is>
          <t>Prompts review when the proposed start differs from existing expiration.</t>
        </is>
      </c>
      <c r="D6" s="25" t="inlineStr">
        <is>
          <t>Whole days</t>
        </is>
      </c>
    </row>
    <row r="7">
      <c r="A7" s="26" t="inlineStr">
        <is>
          <t>Term length difference tolerance</t>
        </is>
      </c>
      <c r="B7" s="29" t="n">
        <v>7</v>
      </c>
      <c r="C7" s="23" t="inlineStr">
        <is>
          <t>Prompts review when entered policy term lengths differ.</t>
        </is>
      </c>
      <c r="D7" s="23" t="inlineStr">
        <is>
          <t>Whole days</t>
        </is>
      </c>
    </row>
    <row r="8">
      <c r="A8" s="28" t="inlineStr">
        <is>
          <t>Earliest accepted input date</t>
        </is>
      </c>
      <c r="B8" s="32" t="n">
        <v>36526</v>
      </c>
      <c r="C8" s="25" t="inlineStr">
        <is>
          <t>Lower boundary for entered review and policy dates.</t>
        </is>
      </c>
      <c r="D8" s="25" t="inlineStr">
        <is>
          <t>MM/DD/YYYY</t>
        </is>
      </c>
    </row>
    <row r="9">
      <c r="A9" s="26" t="inlineStr">
        <is>
          <t>Latest accepted input date</t>
        </is>
      </c>
      <c r="B9" s="32" t="n">
        <v>73415</v>
      </c>
      <c r="C9" s="23" t="inlineStr">
        <is>
          <t>Upper boundary for entered review and policy dates.</t>
        </is>
      </c>
      <c r="D9" s="23" t="inlineStr">
        <is>
          <t>MM/DD/YYYY</t>
        </is>
      </c>
    </row>
    <row r="10">
      <c r="A10" s="28" t="inlineStr">
        <is>
          <t>Minimum policy amount</t>
        </is>
      </c>
      <c r="B10" s="21" t="n">
        <v>0</v>
      </c>
      <c r="C10" s="25" t="inlineStr">
        <is>
          <t>Lower boundary for premiums, primary limits, and deductibles.</t>
        </is>
      </c>
      <c r="D10" s="25" t="inlineStr">
        <is>
          <t>US dollars</t>
        </is>
      </c>
    </row>
    <row r="11">
      <c r="A11" s="26" t="inlineStr">
        <is>
          <t>Maximum policy amount</t>
        </is>
      </c>
      <c r="B11" s="21" t="n">
        <v>1000000000</v>
      </c>
      <c r="C11" s="23" t="inlineStr">
        <is>
          <t>Upper boundary for premiums, primary limits, and deductibles.</t>
        </is>
      </c>
      <c r="D11" s="23" t="inlineStr">
        <is>
          <t>US dollars</t>
        </is>
      </c>
    </row>
    <row r="12"/>
    <row r="13"/>
    <row r="14">
      <c r="A14" s="30" t="inlineStr">
        <is>
          <t>Review Status List</t>
        </is>
      </c>
      <c r="B14" s="30" t="inlineStr">
        <is>
          <t>Owner List</t>
        </is>
      </c>
      <c r="C14" s="30" t="inlineStr">
        <is>
          <t>Policy Type List</t>
        </is>
      </c>
    </row>
    <row r="15">
      <c r="A15" s="31" t="inlineStr">
        <is>
          <t>Not Started</t>
        </is>
      </c>
      <c r="B15" s="31" t="inlineStr">
        <is>
          <t>Avery Fiction</t>
        </is>
      </c>
      <c r="C15" s="31" t="inlineStr">
        <is>
          <t>Personal Auto</t>
        </is>
      </c>
    </row>
    <row r="16">
      <c r="A16" s="31" t="inlineStr">
        <is>
          <t>In Review</t>
        </is>
      </c>
      <c r="B16" s="31" t="inlineStr">
        <is>
          <t>Jordan Sample</t>
        </is>
      </c>
      <c r="C16" s="31" t="inlineStr">
        <is>
          <t>Homeowners</t>
        </is>
      </c>
    </row>
    <row r="17">
      <c r="A17" s="31" t="inlineStr">
        <is>
          <t>Awaiting Documents</t>
        </is>
      </c>
      <c r="B17" s="31" t="inlineStr">
        <is>
          <t>Morgan Demo</t>
        </is>
      </c>
      <c r="C17" s="31" t="inlineStr">
        <is>
          <t>Dwelling Fire</t>
        </is>
      </c>
    </row>
    <row r="18">
      <c r="A18" s="31" t="inlineStr">
        <is>
          <t>Completed</t>
        </is>
      </c>
      <c r="B18" s="31" t="inlineStr">
        <is>
          <t>Riley Placeholder</t>
        </is>
      </c>
      <c r="C18" s="31" t="inlineStr">
        <is>
          <t>Umbrella</t>
        </is>
      </c>
    </row>
    <row r="19">
      <c r="A19" s="31" t="inlineStr">
        <is>
          <t>On Hold</t>
        </is>
      </c>
      <c r="B19" s="31" t="n"/>
      <c r="C19" s="31" t="inlineStr">
        <is>
          <t>Small Commercial Package</t>
        </is>
      </c>
    </row>
    <row r="20">
      <c r="A20" s="31" t="n"/>
      <c r="B20" s="31" t="n"/>
      <c r="C20" s="31" t="inlineStr">
        <is>
          <t>Business Auto</t>
        </is>
      </c>
    </row>
    <row r="21">
      <c r="A21" s="31" t="n"/>
      <c r="B21" s="31" t="n"/>
      <c r="C21" s="31" t="inlineStr">
        <is>
          <t>Workers Compensation</t>
        </is>
      </c>
    </row>
    <row r="22">
      <c r="A22" s="31" t="n"/>
      <c r="B22" s="31" t="n"/>
      <c r="C22" s="31" t="inlineStr">
        <is>
          <t>Professional Liability</t>
        </is>
      </c>
    </row>
  </sheetData>
  <mergeCells count="1">
    <mergeCell ref="A1:D1"/>
  </mergeCells>
  <dataValidations count="4">
    <dataValidation sqref="B5" showDropDown="0" showInputMessage="0" showErrorMessage="1" allowBlank="0" errorTitle="Invalid percentage" error="Enter a percentage from 0% through 100%." type="decimal" operator="between">
      <formula1>0</formula1>
      <formula2>1</formula2>
    </dataValidation>
    <dataValidation sqref="B6:B7" showDropDown="0" showInputMessage="0" showErrorMessage="1" allowBlank="0" errorTitle="Invalid day tolerance" error="Enter a whole number from 0 through 3,650 days." type="whole" operator="between">
      <formula1>0</formula1>
      <formula2>3650</formula2>
    </dataValidation>
    <dataValidation sqref="B8:B9" showDropDown="0" showInputMessage="0" showErrorMessage="1" allowBlank="0" errorTitle="Invalid date range" error="Enter valid dates with the earliest date first." type="custom">
      <formula1>=AND(ISNUMBER($B$8),ISNUMBER($B$9),$B$8&lt;=$B$9)</formula1>
    </dataValidation>
    <dataValidation sqref="B10:B11" showDropDown="0" showInputMessage="0" showErrorMessage="1" allowBlank="0" errorTitle="Invalid amount range" error="Enter nonnegative amounts with the maximum not less than the minimum." type="custom">
      <formula1>=AND(ISNUMBER($B$10),ISNUMBER($B$11),$B$10&gt;=0,$B$11&gt;=$B$10)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2026-09-11T04:32:46Z</dcterms:created>
  <dcterms:modified xmlns:dcterms="http://purl.org/dc/terms/" xmlns:xsi="http://www.w3.org/2001/XMLSchema-instance" xsi:type="dcterms:W3CDTF">2026-09-11T04:32:47+00:00Z</dcterms:modified>
</cp:coreProperties>
</file>