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'Register'!$A$4:$L$104</definedName>
    <definedName name="_xlnm._FilterDatabase" localSheetId="2" hidden="1">'Assumptions'!$A$3:$C$8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$#,##0.00"/>
    <numFmt numFmtId="167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F6F78"/>
      <sz val="9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0F7B78"/>
      </patternFill>
    </fill>
    <fill>
      <patternFill patternType="solid">
        <fgColor rgb="00B5472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164" fontId="4" fillId="3" borderId="1" pivotButton="0" quotePrefix="0" xfId="0"/>
    <xf numFmtId="0" fontId="5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2" fillId="8" borderId="0" pivotButton="0" quotePrefix="0" xfId="0"/>
    <xf numFmtId="0" fontId="2" fillId="3" borderId="0" pivotButton="0" quotePrefix="0" xfId="0"/>
    <xf numFmtId="164" fontId="4" fillId="8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166" fontId="4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Opportunities by Outcome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'Summary'!B21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'Summary'!$A$22:$A$25</f>
            </numRef>
          </cat>
          <val>
            <numRef>
              <f>'Summary'!$B$22:$B$25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Outcome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20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28" customHeight="1">
      <c r="A1" s="1" t="inlineStr">
        <is>
          <t>Insurance Win Loss Register Summary</t>
        </is>
      </c>
    </row>
    <row r="2" ht="22" customHeight="1">
      <c r="A2" s="2" t="inlineStr">
        <is>
          <t>Decision-level totals from the Register. All sample organizations, people, markets, and opportunities are fictional.</t>
        </is>
      </c>
    </row>
    <row r="3">
      <c r="A3" s="3" t="inlineStr">
        <is>
          <t>As of Date</t>
        </is>
      </c>
      <c r="B3" s="4">
        <f>TODAY()</f>
        <v/>
      </c>
    </row>
    <row r="4">
      <c r="A4" s="5" t="inlineStr">
        <is>
          <t>Indicator</t>
        </is>
      </c>
      <c r="B4" s="5" t="inlineStr">
        <is>
          <t>Calculated Value</t>
        </is>
      </c>
    </row>
    <row r="5">
      <c r="A5" s="6" t="inlineStr">
        <is>
          <t>Total opportunities</t>
        </is>
      </c>
      <c r="B5" s="7">
        <f>COUNTIF(Register!$A$5:$A$104,"&lt;&gt;")</f>
        <v/>
      </c>
    </row>
    <row r="6">
      <c r="A6" s="8" t="inlineStr">
        <is>
          <t>Decided opportunities</t>
        </is>
      </c>
      <c r="B6" s="9">
        <f>B7+B8</f>
        <v/>
      </c>
    </row>
    <row r="7">
      <c r="A7" s="6" t="inlineStr">
        <is>
          <t>Won opportunities</t>
        </is>
      </c>
      <c r="B7" s="7">
        <f>COUNTIF(Register!$H$5:$H$104,Assumptions!$E$4)</f>
        <v/>
      </c>
    </row>
    <row r="8">
      <c r="A8" s="8" t="inlineStr">
        <is>
          <t>Lost opportunities</t>
        </is>
      </c>
      <c r="B8" s="9">
        <f>COUNTIF(Register!$H$5:$H$104,Assumptions!$E$5)</f>
        <v/>
      </c>
    </row>
    <row r="9">
      <c r="A9" s="6" t="inlineStr">
        <is>
          <t>Win rate by count</t>
        </is>
      </c>
      <c r="B9" s="34">
        <f>IFERROR(B7/B6,"")</f>
        <v/>
      </c>
    </row>
    <row r="10">
      <c r="A10" s="8" t="inlineStr">
        <is>
          <t>Total quoted premium</t>
        </is>
      </c>
      <c r="B10" s="35">
        <f>IF(B5=0,"",SUM(Register!$G$5:$G$104))</f>
        <v/>
      </c>
    </row>
    <row r="11">
      <c r="A11" s="6" t="inlineStr">
        <is>
          <t>Decided quoted premium</t>
        </is>
      </c>
      <c r="B11" s="36">
        <f>IF(B6=0,"",SUMIF(Register!$H$5:$H$104,Assumptions!$E$4,Register!$G$5:$G$104)+SUMIF(Register!$H$5:$H$104,Assumptions!$E$5,Register!$G$5:$G$104))</f>
        <v/>
      </c>
    </row>
    <row r="12">
      <c r="A12" s="8" t="inlineStr">
        <is>
          <t>Won quoted premium</t>
        </is>
      </c>
      <c r="B12" s="35">
        <f>IF(B7=0,"",SUMIF(Register!$H$5:$H$104,Assumptions!$E$4,Register!$G$5:$G$104))</f>
        <v/>
      </c>
    </row>
    <row r="13">
      <c r="A13" s="6" t="inlineStr">
        <is>
          <t>Lost quoted premium</t>
        </is>
      </c>
      <c r="B13" s="36">
        <f>IF(B8=0,"",SUMIF(Register!$H$5:$H$104,Assumptions!$E$5,Register!$G$5:$G$104))</f>
        <v/>
      </c>
    </row>
    <row r="14">
      <c r="A14" s="8" t="inlineStr">
        <is>
          <t>Premium win rate</t>
        </is>
      </c>
      <c r="B14" s="37">
        <f>IF(B6=0,"",IFERROR(SUMIF(Register!$H$5:$H$104,Assumptions!$E$4,Register!$G$5:$G$104)/B11,""))</f>
        <v/>
      </c>
    </row>
    <row r="15">
      <c r="A15" s="6" t="inlineStr">
        <is>
          <t>Pending opportunities</t>
        </is>
      </c>
      <c r="B15" s="7">
        <f>COUNTIF(Register!$H$5:$H$104,Assumptions!$E$6)</f>
        <v/>
      </c>
    </row>
    <row r="16">
      <c r="A16" s="8" t="inlineStr">
        <is>
          <t>Pending quoted premium</t>
        </is>
      </c>
      <c r="B16" s="35">
        <f>IF(B15=0,"",SUMIF(Register!$H$5:$H$104,Assumptions!$E$6,Register!$G$5:$G$104))</f>
        <v/>
      </c>
    </row>
    <row r="17">
      <c r="A17" s="6" t="inlineStr">
        <is>
          <t>Average days to win</t>
        </is>
      </c>
      <c r="B17" s="14">
        <f>IFERROR(AVERAGEIF(Register!$H$5:$H$104,Assumptions!$E$4,Register!$K$5:$K$104),"")</f>
        <v/>
      </c>
    </row>
    <row r="18">
      <c r="A18" s="8" t="inlineStr">
        <is>
          <t>Average days to loss</t>
        </is>
      </c>
      <c r="B18" s="15">
        <f>IFERROR(AVERAGEIF(Register!$H$5:$H$104,Assumptions!$E$5,Register!$K$5:$K$104),"")</f>
        <v/>
      </c>
    </row>
    <row r="19">
      <c r="A19" s="6" t="inlineStr">
        <is>
          <t>Items needing review</t>
        </is>
      </c>
      <c r="B19" s="7">
        <f>COUNTIF(Register!$L$5:$L$104,"&lt;&gt;")</f>
        <v/>
      </c>
    </row>
    <row r="20"/>
    <row r="21">
      <c r="A21" s="16" t="inlineStr">
        <is>
          <t>Outcome</t>
        </is>
      </c>
      <c r="B21" s="16" t="inlineStr">
        <is>
          <t>Count</t>
        </is>
      </c>
    </row>
    <row r="22">
      <c r="A22" s="17">
        <f>Assumptions!E4</f>
        <v/>
      </c>
      <c r="B22" s="18">
        <f>COUNTIF(Register!$H$5:$H$104,Assumptions!$E$4)</f>
        <v/>
      </c>
    </row>
    <row r="23">
      <c r="A23" s="19">
        <f>Assumptions!E5</f>
        <v/>
      </c>
      <c r="B23" s="20">
        <f>COUNTIF(Register!$H$5:$H$104,Assumptions!$E$5)</f>
        <v/>
      </c>
    </row>
    <row r="24">
      <c r="A24" s="21">
        <f>Assumptions!E6</f>
        <v/>
      </c>
      <c r="B24" s="22">
        <f>COUNTIF(Register!$H$5:$H$104,Assumptions!$E$6)</f>
        <v/>
      </c>
    </row>
    <row r="25">
      <c r="A25" s="23">
        <f>Assumptions!E7</f>
        <v/>
      </c>
      <c r="B25" s="9">
        <f>COUNTIF(Register!$H$5:$H$104,Assumptions!$E$7)</f>
        <v/>
      </c>
    </row>
  </sheetData>
  <mergeCells count="1">
    <mergeCell ref="A1:I1"/>
  </mergeCells>
  <conditionalFormatting sqref="B19">
    <cfRule type="expression" priority="1" dxfId="0">
      <formula>$B$19&gt;0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  <col width="25" customWidth="1" min="3" max="3"/>
    <col width="24" customWidth="1" min="4" max="4"/>
    <col width="13" customWidth="1" min="5" max="5"/>
    <col width="13" customWidth="1" min="6" max="6"/>
    <col width="17" customWidth="1" min="7" max="7"/>
    <col width="14" customWidth="1" min="8" max="8"/>
    <col width="23" customWidth="1" min="9" max="9"/>
    <col width="34" customWidth="1" min="10" max="10"/>
    <col width="17" customWidth="1" min="11" max="11"/>
    <col width="29" customWidth="1" min="12" max="12"/>
  </cols>
  <sheetData>
    <row r="1" ht="28" customHeight="1">
      <c r="A1" s="1" t="inlineStr">
        <is>
          <t>Insurance Win Loss Register</t>
        </is>
      </c>
    </row>
    <row r="2" ht="22" customHeight="1">
      <c r="A2" s="2" t="inlineStr">
        <is>
          <t>Enter one opportunity per row. Review flags prompt a human check and do not represent an external or official status.</t>
        </is>
      </c>
    </row>
    <row r="3">
      <c r="A3" s="24" t="inlineStr">
        <is>
          <t>Pale yellow cells are editable.</t>
        </is>
      </c>
      <c r="K3" s="25" t="inlineStr">
        <is>
          <t>Calculated fields</t>
        </is>
      </c>
    </row>
    <row r="4" ht="32" customHeight="1">
      <c r="A4" s="5" t="inlineStr">
        <is>
          <t>Opportunity ID</t>
        </is>
      </c>
      <c r="B4" s="5" t="inlineStr">
        <is>
          <t>Prospect / Account</t>
        </is>
      </c>
      <c r="C4" s="5" t="inlineStr">
        <is>
          <t>Line of Business</t>
        </is>
      </c>
      <c r="D4" s="5" t="inlineStr">
        <is>
          <t>Owner</t>
        </is>
      </c>
      <c r="E4" s="5" t="inlineStr">
        <is>
          <t>Quote Date</t>
        </is>
      </c>
      <c r="F4" s="5" t="inlineStr">
        <is>
          <t>Decision Date</t>
        </is>
      </c>
      <c r="G4" s="5" t="inlineStr">
        <is>
          <t>Quoted Premium</t>
        </is>
      </c>
      <c r="H4" s="5" t="inlineStr">
        <is>
          <t>Outcome</t>
        </is>
      </c>
      <c r="I4" s="5" t="inlineStr">
        <is>
          <t>Decision Reason</t>
        </is>
      </c>
      <c r="J4" s="5" t="inlineStr">
        <is>
          <t>Quoted Market</t>
        </is>
      </c>
      <c r="K4" s="5" t="inlineStr">
        <is>
          <t>Days to Decision</t>
        </is>
      </c>
      <c r="L4" s="5" t="inlineStr">
        <is>
          <t>Review Flag</t>
        </is>
      </c>
    </row>
    <row r="5">
      <c r="A5" s="21" t="inlineStr">
        <is>
          <t>FIC-2026-001</t>
        </is>
      </c>
      <c r="B5" s="21" t="inlineStr">
        <is>
          <t>Fictional Juniper Kite Bakery LLC</t>
        </is>
      </c>
      <c r="C5" s="21" t="inlineStr">
        <is>
          <t>Businessowners Policy</t>
        </is>
      </c>
      <c r="D5" s="21" t="inlineStr">
        <is>
          <t>Fictional Avery North</t>
        </is>
      </c>
      <c r="E5" s="26" t="n">
        <v>46183</v>
      </c>
      <c r="F5" s="26" t="n">
        <v>46197</v>
      </c>
      <c r="G5" s="38" t="n">
        <v>14250</v>
      </c>
      <c r="H5" s="21" t="inlineStr">
        <is>
          <t>Won</t>
        </is>
      </c>
      <c r="I5" s="21" t="inlineStr">
        <is>
          <t>Service experience</t>
        </is>
      </c>
      <c r="J5" s="21" t="inlineStr">
        <is>
          <t>Fictional Harborline Insurance</t>
        </is>
      </c>
      <c r="K5" s="7">
        <f>IF(A5="","",IF(OR(E5="",F5=""),"",IFERROR(IF(AND(ISNUMBER(E5),ISNUMBER(F5)),F5-E5,""),"")))</f>
        <v/>
      </c>
      <c r="L5" s="28">
        <f>IF(A5="","",IFERROR(IF(OR(B5="",C5="",D5="",E5="",G5="",H5=""),"Check required input",IF(COUNTIF($A$5:$A$104,A5)&gt;1,"Check duplicate ID",IF(OR(NOT(ISNUMBER(E5)),NOT(ISNUMBER(G5)),AND(F5&lt;&gt;"",NOT(ISNUMBER(F5)))),"Check date or amount input",IF(OR(G5&lt;Assumptions!$B$5,G5&gt;Assumptions!$B$6),"Check premium limit",IF(COUNTIF(Assumptions!$E$4:$E$7,H5)=0,"Check outcome",IF(AND(OR(H5=Assumptions!$E$4,H5=Assumptions!$E$5,H5=Assumptions!$E$7),F5=""),"Add decision date",IF(AND(H5=Assumptions!$E$6,F5&lt;&gt;""),"Check pending decision date",IF(AND(F5&lt;&gt;"",F5&lt;E5),"Check date order",IF(AND(H5=Assumptions!$E$6,TODAY()-E5&gt;Assumptions!$B$4),"Review aging pending item",IF(AND(OR(H5=Assumptions!$E$4,H5=Assumptions!$E$5),I5=""),"Add decision reason","")))))))))),"Check entered values"))</f>
        <v/>
      </c>
    </row>
    <row r="6">
      <c r="A6" s="21" t="inlineStr">
        <is>
          <t>FIC-2026-002</t>
        </is>
      </c>
      <c r="B6" s="21" t="inlineStr">
        <is>
          <t>Fictional Cobalt Picnic Delivery LLC</t>
        </is>
      </c>
      <c r="C6" s="21" t="inlineStr">
        <is>
          <t>Commercial Auto</t>
        </is>
      </c>
      <c r="D6" s="21" t="inlineStr">
        <is>
          <t>Fictional Casey Ember</t>
        </is>
      </c>
      <c r="E6" s="26" t="n">
        <v>46194</v>
      </c>
      <c r="F6" s="26" t="n">
        <v>46215</v>
      </c>
      <c r="G6" s="38" t="n">
        <v>28750</v>
      </c>
      <c r="H6" s="21" t="inlineStr">
        <is>
          <t>Lost</t>
        </is>
      </c>
      <c r="I6" s="21" t="inlineStr">
        <is>
          <t>Competitive price</t>
        </is>
      </c>
      <c r="J6" s="21" t="inlineStr">
        <is>
          <t>Fictional Copper Finch Mutual</t>
        </is>
      </c>
      <c r="K6" s="9">
        <f>IF(A6="","",IF(OR(E6="",F6=""),"",IFERROR(IF(AND(ISNUMBER(E6),ISNUMBER(F6)),F6-E6,""),"")))</f>
        <v/>
      </c>
      <c r="L6" s="23">
        <f>IF(A6="","",IFERROR(IF(OR(B6="",C6="",D6="",E6="",G6="",H6=""),"Check required input",IF(COUNTIF($A$5:$A$104,A6)&gt;1,"Check duplicate ID",IF(OR(NOT(ISNUMBER(E6)),NOT(ISNUMBER(G6)),AND(F6&lt;&gt;"",NOT(ISNUMBER(F6)))),"Check date or amount input",IF(OR(G6&lt;Assumptions!$B$5,G6&gt;Assumptions!$B$6),"Check premium limit",IF(COUNTIF(Assumptions!$E$4:$E$7,H6)=0,"Check outcome",IF(AND(OR(H6=Assumptions!$E$4,H6=Assumptions!$E$5,H6=Assumptions!$E$7),F6=""),"Add decision date",IF(AND(H6=Assumptions!$E$6,F6&lt;&gt;""),"Check pending decision date",IF(AND(F6&lt;&gt;"",F6&lt;E6),"Check date order",IF(AND(H6=Assumptions!$E$6,TODAY()-E6&gt;Assumptions!$B$4),"Review aging pending item",IF(AND(OR(H6=Assumptions!$E$4,H6=Assumptions!$E$5),I6=""),"Add decision reason","")))))))))),"Check entered values"))</f>
        <v/>
      </c>
    </row>
    <row r="7">
      <c r="A7" s="21" t="inlineStr">
        <is>
          <t>FIC-2026-003</t>
        </is>
      </c>
      <c r="B7" s="21" t="inlineStr">
        <is>
          <t>Fictional Paper Moon Workshop LLC</t>
        </is>
      </c>
      <c r="C7" s="21" t="inlineStr">
        <is>
          <t>General Liability</t>
        </is>
      </c>
      <c r="D7" s="21" t="inlineStr">
        <is>
          <t>Fictional Jordan Vale</t>
        </is>
      </c>
      <c r="E7" s="26" t="n">
        <v>46230</v>
      </c>
      <c r="F7" s="26" t="n"/>
      <c r="G7" s="38" t="n">
        <v>19000</v>
      </c>
      <c r="H7" s="21" t="inlineStr">
        <is>
          <t>Pending</t>
        </is>
      </c>
      <c r="I7" s="21" t="n"/>
      <c r="J7" s="21" t="inlineStr">
        <is>
          <t>Fictional Blue Lantern Casualty</t>
        </is>
      </c>
      <c r="K7" s="7">
        <f>IF(A7="","",IF(OR(E7="",F7=""),"",IFERROR(IF(AND(ISNUMBER(E7),ISNUMBER(F7)),F7-E7,""),"")))</f>
        <v/>
      </c>
      <c r="L7" s="28">
        <f>IF(A7="","",IFERROR(IF(OR(B7="",C7="",D7="",E7="",G7="",H7=""),"Check required input",IF(COUNTIF($A$5:$A$104,A7)&gt;1,"Check duplicate ID",IF(OR(NOT(ISNUMBER(E7)),NOT(ISNUMBER(G7)),AND(F7&lt;&gt;"",NOT(ISNUMBER(F7)))),"Check date or amount input",IF(OR(G7&lt;Assumptions!$B$5,G7&gt;Assumptions!$B$6),"Check premium limit",IF(COUNTIF(Assumptions!$E$4:$E$7,H7)=0,"Check outcome",IF(AND(OR(H7=Assumptions!$E$4,H7=Assumptions!$E$5,H7=Assumptions!$E$7),F7=""),"Add decision date",IF(AND(H7=Assumptions!$E$6,F7&lt;&gt;""),"Check pending decision date",IF(AND(F7&lt;&gt;"",F7&lt;E7),"Check date order",IF(AND(H7=Assumptions!$E$6,TODAY()-E7&gt;Assumptions!$B$4),"Review aging pending item",IF(AND(OR(H7=Assumptions!$E$4,H7=Assumptions!$E$5),I7=""),"Add decision reason","")))))))))),"Check entered values"))</f>
        <v/>
      </c>
    </row>
    <row r="8">
      <c r="A8" s="21" t="inlineStr">
        <is>
          <t>FIC-2026-004</t>
        </is>
      </c>
      <c r="B8" s="21" t="inlineStr">
        <is>
          <t>Fictional Velvet Compass Design LLC</t>
        </is>
      </c>
      <c r="C8" s="21" t="inlineStr">
        <is>
          <t>Workers' Compensation</t>
        </is>
      </c>
      <c r="D8" s="21" t="inlineStr">
        <is>
          <t>Fictional Morgan Reed</t>
        </is>
      </c>
      <c r="E8" s="26" t="n">
        <v>46236</v>
      </c>
      <c r="F8" s="26" t="n">
        <v>46253</v>
      </c>
      <c r="G8" s="38" t="n">
        <v>47500</v>
      </c>
      <c r="H8" s="21" t="inlineStr">
        <is>
          <t>Won</t>
        </is>
      </c>
      <c r="I8" s="21" t="inlineStr">
        <is>
          <t>Terms fit</t>
        </is>
      </c>
      <c r="J8" s="21" t="inlineStr">
        <is>
          <t>Fictional Prairie Comet Underwriters</t>
        </is>
      </c>
      <c r="K8" s="9">
        <f>IF(A8="","",IF(OR(E8="",F8=""),"",IFERROR(IF(AND(ISNUMBER(E8),ISNUMBER(F8)),F8-E8,""),"")))</f>
        <v/>
      </c>
      <c r="L8" s="23">
        <f>IF(A8="","",IFERROR(IF(OR(B8="",C8="",D8="",E8="",G8="",H8=""),"Check required input",IF(COUNTIF($A$5:$A$104,A8)&gt;1,"Check duplicate ID",IF(OR(NOT(ISNUMBER(E8)),NOT(ISNUMBER(G8)),AND(F8&lt;&gt;"",NOT(ISNUMBER(F8)))),"Check date or amount input",IF(OR(G8&lt;Assumptions!$B$5,G8&gt;Assumptions!$B$6),"Check premium limit",IF(COUNTIF(Assumptions!$E$4:$E$7,H8)=0,"Check outcome",IF(AND(OR(H8=Assumptions!$E$4,H8=Assumptions!$E$5,H8=Assumptions!$E$7),F8=""),"Add decision date",IF(AND(H8=Assumptions!$E$6,F8&lt;&gt;""),"Check pending decision date",IF(AND(F8&lt;&gt;"",F8&lt;E8),"Check date order",IF(AND(H8=Assumptions!$E$6,TODAY()-E8&gt;Assumptions!$B$4),"Review aging pending item",IF(AND(OR(H8=Assumptions!$E$4,H8=Assumptions!$E$5),I8=""),"Add decision reason","")))))))))),"Check entered values"))</f>
        <v/>
      </c>
    </row>
    <row r="9">
      <c r="A9" s="21" t="inlineStr">
        <is>
          <t>FIC-2026-005</t>
        </is>
      </c>
      <c r="B9" s="21" t="inlineStr">
        <is>
          <t>Fictional Mango Orbit Storage LLC</t>
        </is>
      </c>
      <c r="C9" s="21" t="inlineStr">
        <is>
          <t>Professional Liability</t>
        </is>
      </c>
      <c r="D9" s="21" t="inlineStr">
        <is>
          <t>Fictional Avery North</t>
        </is>
      </c>
      <c r="E9" s="26" t="n">
        <v>46247</v>
      </c>
      <c r="F9" s="26" t="n">
        <v>46261</v>
      </c>
      <c r="G9" s="38" t="n">
        <v>9600</v>
      </c>
      <c r="H9" s="21" t="inlineStr">
        <is>
          <t>Lost</t>
        </is>
      </c>
      <c r="I9" s="21" t="inlineStr">
        <is>
          <t>Existing relationship</t>
        </is>
      </c>
      <c r="J9" s="21" t="inlineStr">
        <is>
          <t>Fictional Summit Orchard Specialty</t>
        </is>
      </c>
      <c r="K9" s="7">
        <f>IF(A9="","",IF(OR(E9="",F9=""),"",IFERROR(IF(AND(ISNUMBER(E9),ISNUMBER(F9)),F9-E9,""),"")))</f>
        <v/>
      </c>
      <c r="L9" s="28">
        <f>IF(A9="","",IFERROR(IF(OR(B9="",C9="",D9="",E9="",G9="",H9=""),"Check required input",IF(COUNTIF($A$5:$A$104,A9)&gt;1,"Check duplicate ID",IF(OR(NOT(ISNUMBER(E9)),NOT(ISNUMBER(G9)),AND(F9&lt;&gt;"",NOT(ISNUMBER(F9)))),"Check date or amount input",IF(OR(G9&lt;Assumptions!$B$5,G9&gt;Assumptions!$B$6),"Check premium limit",IF(COUNTIF(Assumptions!$E$4:$E$7,H9)=0,"Check outcome",IF(AND(OR(H9=Assumptions!$E$4,H9=Assumptions!$E$5,H9=Assumptions!$E$7),F9=""),"Add decision date",IF(AND(H9=Assumptions!$E$6,F9&lt;&gt;""),"Check pending decision date",IF(AND(F9&lt;&gt;"",F9&lt;E9),"Check date order",IF(AND(H9=Assumptions!$E$6,TODAY()-E9&gt;Assumptions!$B$4),"Review aging pending item",IF(AND(OR(H9=Assumptions!$E$4,H9=Assumptions!$E$5),I9=""),"Add decision reason","")))))))))),"Check entered values"))</f>
        <v/>
      </c>
    </row>
    <row r="10">
      <c r="A10" s="21" t="inlineStr">
        <is>
          <t>FIC-2026-006</t>
        </is>
      </c>
      <c r="B10" s="21" t="inlineStr">
        <is>
          <t>Fictional Tiny Comet Consulting LLC</t>
        </is>
      </c>
      <c r="C10" s="21" t="inlineStr">
        <is>
          <t>Commercial Property</t>
        </is>
      </c>
      <c r="D10" s="21" t="inlineStr">
        <is>
          <t>Fictional Casey Ember</t>
        </is>
      </c>
      <c r="E10" s="26" t="n">
        <v>46257</v>
      </c>
      <c r="F10" s="26" t="n">
        <v>46265</v>
      </c>
      <c r="G10" s="38" t="n">
        <v>12100</v>
      </c>
      <c r="H10" s="21" t="inlineStr">
        <is>
          <t>Withdrawn</t>
        </is>
      </c>
      <c r="I10" s="21" t="inlineStr">
        <is>
          <t>No decision</t>
        </is>
      </c>
      <c r="J10" s="21" t="inlineStr">
        <is>
          <t>Fictional Copper Finch Mutual</t>
        </is>
      </c>
      <c r="K10" s="9">
        <f>IF(A10="","",IF(OR(E10="",F10=""),"",IFERROR(IF(AND(ISNUMBER(E10),ISNUMBER(F10)),F10-E10,""),"")))</f>
        <v/>
      </c>
      <c r="L10" s="23">
        <f>IF(A10="","",IFERROR(IF(OR(B10="",C10="",D10="",E10="",G10="",H10=""),"Check required input",IF(COUNTIF($A$5:$A$104,A10)&gt;1,"Check duplicate ID",IF(OR(NOT(ISNUMBER(E10)),NOT(ISNUMBER(G10)),AND(F10&lt;&gt;"",NOT(ISNUMBER(F10)))),"Check date or amount input",IF(OR(G10&lt;Assumptions!$B$5,G10&gt;Assumptions!$B$6),"Check premium limit",IF(COUNTIF(Assumptions!$E$4:$E$7,H10)=0,"Check outcome",IF(AND(OR(H10=Assumptions!$E$4,H10=Assumptions!$E$5,H10=Assumptions!$E$7),F10=""),"Add decision date",IF(AND(H10=Assumptions!$E$6,F10&lt;&gt;""),"Check pending decision date",IF(AND(F10&lt;&gt;"",F10&lt;E10),"Check date order",IF(AND(H10=Assumptions!$E$6,TODAY()-E10&gt;Assumptions!$B$4),"Review aging pending item",IF(AND(OR(H10=Assumptions!$E$4,H10=Assumptions!$E$5),I10=""),"Add decision reason","")))))))))),"Check entered values"))</f>
        <v/>
      </c>
    </row>
    <row r="11">
      <c r="A11" s="21" t="inlineStr">
        <is>
          <t>FIC-2026-007</t>
        </is>
      </c>
      <c r="B11" s="21" t="inlineStr">
        <is>
          <t>Fictional Saffron Bicycle Courier LLC</t>
        </is>
      </c>
      <c r="C11" s="21" t="inlineStr">
        <is>
          <t>Businessowners Policy</t>
        </is>
      </c>
      <c r="D11" s="21" t="inlineStr">
        <is>
          <t>Fictional Jordan Vale</t>
        </is>
      </c>
      <c r="E11" s="26" t="n">
        <v>46267</v>
      </c>
      <c r="F11" s="26" t="n"/>
      <c r="G11" s="38" t="n">
        <v>6800</v>
      </c>
      <c r="H11" s="21" t="inlineStr">
        <is>
          <t>Pending</t>
        </is>
      </c>
      <c r="I11" s="21" t="n"/>
      <c r="J11" s="21" t="inlineStr">
        <is>
          <t>Fictional Blue Lantern Casualty</t>
        </is>
      </c>
      <c r="K11" s="7">
        <f>IF(A11="","",IF(OR(E11="",F11=""),"",IFERROR(IF(AND(ISNUMBER(E11),ISNUMBER(F11)),F11-E11,""),"")))</f>
        <v/>
      </c>
      <c r="L11" s="28">
        <f>IF(A11="","",IFERROR(IF(OR(B11="",C11="",D11="",E11="",G11="",H11=""),"Check required input",IF(COUNTIF($A$5:$A$104,A11)&gt;1,"Check duplicate ID",IF(OR(NOT(ISNUMBER(E11)),NOT(ISNUMBER(G11)),AND(F11&lt;&gt;"",NOT(ISNUMBER(F11)))),"Check date or amount input",IF(OR(G11&lt;Assumptions!$B$5,G11&gt;Assumptions!$B$6),"Check premium limit",IF(COUNTIF(Assumptions!$E$4:$E$7,H11)=0,"Check outcome",IF(AND(OR(H11=Assumptions!$E$4,H11=Assumptions!$E$5,H11=Assumptions!$E$7),F11=""),"Add decision date",IF(AND(H11=Assumptions!$E$6,F11&lt;&gt;""),"Check pending decision date",IF(AND(F11&lt;&gt;"",F11&lt;E11),"Check date order",IF(AND(H11=Assumptions!$E$6,TODAY()-E11&gt;Assumptions!$B$4),"Review aging pending item",IF(AND(OR(H11=Assumptions!$E$4,H11=Assumptions!$E$5),I11=""),"Add decision reason","")))))))))),"Check entered values"))</f>
        <v/>
      </c>
    </row>
    <row r="12">
      <c r="A12" s="21" t="inlineStr">
        <is>
          <t>FIC-2026-008</t>
        </is>
      </c>
      <c r="B12" s="21" t="inlineStr">
        <is>
          <t>Fictional Silver Teacup Events LLC</t>
        </is>
      </c>
      <c r="C12" s="21" t="inlineStr">
        <is>
          <t>Commercial Auto</t>
        </is>
      </c>
      <c r="D12" s="21" t="inlineStr">
        <is>
          <t>Fictional Morgan Reed</t>
        </is>
      </c>
      <c r="E12" s="26" t="n">
        <v>46220</v>
      </c>
      <c r="F12" s="26" t="n">
        <v>46222</v>
      </c>
      <c r="G12" s="38" t="n">
        <v>33500</v>
      </c>
      <c r="H12" s="21" t="inlineStr">
        <is>
          <t>Lost</t>
        </is>
      </c>
      <c r="I12" s="21" t="inlineStr">
        <is>
          <t>Timing</t>
        </is>
      </c>
      <c r="J12" s="21" t="inlineStr">
        <is>
          <t>Fictional Harborline Insurance</t>
        </is>
      </c>
      <c r="K12" s="9">
        <f>IF(A12="","",IF(OR(E12="",F12=""),"",IFERROR(IF(AND(ISNUMBER(E12),ISNUMBER(F12)),F12-E12,""),"")))</f>
        <v/>
      </c>
      <c r="L12" s="23">
        <f>IF(A12="","",IFERROR(IF(OR(B12="",C12="",D12="",E12="",G12="",H12=""),"Check required input",IF(COUNTIF($A$5:$A$104,A12)&gt;1,"Check duplicate ID",IF(OR(NOT(ISNUMBER(E12)),NOT(ISNUMBER(G12)),AND(F12&lt;&gt;"",NOT(ISNUMBER(F12)))),"Check date or amount input",IF(OR(G12&lt;Assumptions!$B$5,G12&gt;Assumptions!$B$6),"Check premium limit",IF(COUNTIF(Assumptions!$E$4:$E$7,H12)=0,"Check outcome",IF(AND(OR(H12=Assumptions!$E$4,H12=Assumptions!$E$5,H12=Assumptions!$E$7),F12=""),"Add decision date",IF(AND(H12=Assumptions!$E$6,F12&lt;&gt;""),"Check pending decision date",IF(AND(F12&lt;&gt;"",F12&lt;E12),"Check date order",IF(AND(H12=Assumptions!$E$6,TODAY()-E12&gt;Assumptions!$B$4),"Review aging pending item",IF(AND(OR(H12=Assumptions!$E$4,H12=Assumptions!$E$5),I12=""),"Add decision reason","")))))))))),"Check entered values"))</f>
        <v/>
      </c>
    </row>
    <row r="13">
      <c r="A13" s="21" t="inlineStr">
        <is>
          <t>FIC-2026-009</t>
        </is>
      </c>
      <c r="B13" s="21" t="inlineStr">
        <is>
          <t>Fictional Marble Fox Printworks LLC</t>
        </is>
      </c>
      <c r="C13" s="21" t="inlineStr">
        <is>
          <t>General Liability</t>
        </is>
      </c>
      <c r="D13" s="21" t="inlineStr">
        <is>
          <t>Fictional Avery North</t>
        </is>
      </c>
      <c r="E13" s="26" t="n">
        <v>46255</v>
      </c>
      <c r="F13" s="26" t="n">
        <v>46270</v>
      </c>
      <c r="G13" s="38" t="n">
        <v>21800</v>
      </c>
      <c r="H13" s="21" t="inlineStr">
        <is>
          <t>Won</t>
        </is>
      </c>
      <c r="I13" s="21" t="inlineStr">
        <is>
          <t>Existing relationship</t>
        </is>
      </c>
      <c r="J13" s="21" t="inlineStr">
        <is>
          <t>Fictional Prairie Comet Underwriters</t>
        </is>
      </c>
      <c r="K13" s="7">
        <f>IF(A13="","",IF(OR(E13="",F13=""),"",IFERROR(IF(AND(ISNUMBER(E13),ISNUMBER(F13)),F13-E13,""),"")))</f>
        <v/>
      </c>
      <c r="L13" s="28">
        <f>IF(A13="","",IFERROR(IF(OR(B13="",C13="",D13="",E13="",G13="",H13=""),"Check required input",IF(COUNTIF($A$5:$A$104,A13)&gt;1,"Check duplicate ID",IF(OR(NOT(ISNUMBER(E13)),NOT(ISNUMBER(G13)),AND(F13&lt;&gt;"",NOT(ISNUMBER(F13)))),"Check date or amount input",IF(OR(G13&lt;Assumptions!$B$5,G13&gt;Assumptions!$B$6),"Check premium limit",IF(COUNTIF(Assumptions!$E$4:$E$7,H13)=0,"Check outcome",IF(AND(OR(H13=Assumptions!$E$4,H13=Assumptions!$E$5,H13=Assumptions!$E$7),F13=""),"Add decision date",IF(AND(H13=Assumptions!$E$6,F13&lt;&gt;""),"Check pending decision date",IF(AND(F13&lt;&gt;"",F13&lt;E13),"Check date order",IF(AND(H13=Assumptions!$E$6,TODAY()-E13&gt;Assumptions!$B$4),"Review aging pending item",IF(AND(OR(H13=Assumptions!$E$4,H13=Assumptions!$E$5),I13=""),"Add decision reason","")))))))))),"Check entered values"))</f>
        <v/>
      </c>
    </row>
    <row r="14">
      <c r="A14" s="21" t="inlineStr">
        <is>
          <t>FIC-2026-010</t>
        </is>
      </c>
      <c r="B14" s="21" t="inlineStr">
        <is>
          <t>Fictional Echo Pebble Furnishings LLC</t>
        </is>
      </c>
      <c r="C14" s="21" t="inlineStr">
        <is>
          <t>Commercial Property</t>
        </is>
      </c>
      <c r="D14" s="21" t="inlineStr">
        <is>
          <t>Fictional Casey Ember</t>
        </is>
      </c>
      <c r="E14" s="26" t="n">
        <v>46272</v>
      </c>
      <c r="F14" s="26" t="n">
        <v>46272</v>
      </c>
      <c r="G14" s="38" t="n">
        <v>4300</v>
      </c>
      <c r="H14" s="21" t="inlineStr">
        <is>
          <t>Won</t>
        </is>
      </c>
      <c r="I14" s="21" t="inlineStr">
        <is>
          <t>Terms fit</t>
        </is>
      </c>
      <c r="J14" s="21" t="inlineStr">
        <is>
          <t>Fictional Summit Orchard Specialty</t>
        </is>
      </c>
      <c r="K14" s="9">
        <f>IF(A14="","",IF(OR(E14="",F14=""),"",IFERROR(IF(AND(ISNUMBER(E14),ISNUMBER(F14)),F14-E14,""),"")))</f>
        <v/>
      </c>
      <c r="L14" s="23">
        <f>IF(A14="","",IFERROR(IF(OR(B14="",C14="",D14="",E14="",G14="",H14=""),"Check required input",IF(COUNTIF($A$5:$A$104,A14)&gt;1,"Check duplicate ID",IF(OR(NOT(ISNUMBER(E14)),NOT(ISNUMBER(G14)),AND(F14&lt;&gt;"",NOT(ISNUMBER(F14)))),"Check date or amount input",IF(OR(G14&lt;Assumptions!$B$5,G14&gt;Assumptions!$B$6),"Check premium limit",IF(COUNTIF(Assumptions!$E$4:$E$7,H14)=0,"Check outcome",IF(AND(OR(H14=Assumptions!$E$4,H14=Assumptions!$E$5,H14=Assumptions!$E$7),F14=""),"Add decision date",IF(AND(H14=Assumptions!$E$6,F14&lt;&gt;""),"Check pending decision date",IF(AND(F14&lt;&gt;"",F14&lt;E14),"Check date order",IF(AND(H14=Assumptions!$E$6,TODAY()-E14&gt;Assumptions!$B$4),"Review aging pending item",IF(AND(OR(H14=Assumptions!$E$4,H14=Assumptions!$E$5),I14=""),"Add decision reason","")))))))))),"Check entered values"))</f>
        <v/>
      </c>
    </row>
    <row r="15">
      <c r="A15" s="21" t="n"/>
      <c r="B15" s="21" t="n"/>
      <c r="C15" s="21" t="n"/>
      <c r="D15" s="21" t="n"/>
      <c r="E15" s="26" t="n"/>
      <c r="F15" s="26" t="n"/>
      <c r="G15" s="38" t="n"/>
      <c r="H15" s="21" t="n"/>
      <c r="I15" s="21" t="n"/>
      <c r="J15" s="21" t="n"/>
      <c r="K15" s="7">
        <f>IF(A15="","",IF(OR(E15="",F15=""),"",IFERROR(IF(AND(ISNUMBER(E15),ISNUMBER(F15)),F15-E15,""),"")))</f>
        <v/>
      </c>
      <c r="L15" s="28">
        <f>IF(A15="","",IFERROR(IF(OR(B15="",C15="",D15="",E15="",G15="",H15=""),"Check required input",IF(COUNTIF($A$5:$A$104,A15)&gt;1,"Check duplicate ID",IF(OR(NOT(ISNUMBER(E15)),NOT(ISNUMBER(G15)),AND(F15&lt;&gt;"",NOT(ISNUMBER(F15)))),"Check date or amount input",IF(OR(G15&lt;Assumptions!$B$5,G15&gt;Assumptions!$B$6),"Check premium limit",IF(COUNTIF(Assumptions!$E$4:$E$7,H15)=0,"Check outcome",IF(AND(OR(H15=Assumptions!$E$4,H15=Assumptions!$E$5,H15=Assumptions!$E$7),F15=""),"Add decision date",IF(AND(H15=Assumptions!$E$6,F15&lt;&gt;""),"Check pending decision date",IF(AND(F15&lt;&gt;"",F15&lt;E15),"Check date order",IF(AND(H15=Assumptions!$E$6,TODAY()-E15&gt;Assumptions!$B$4),"Review aging pending item",IF(AND(OR(H15=Assumptions!$E$4,H15=Assumptions!$E$5),I15=""),"Add decision reason","")))))))))),"Check entered values"))</f>
        <v/>
      </c>
    </row>
    <row r="16">
      <c r="A16" s="21" t="n"/>
      <c r="B16" s="21" t="n"/>
      <c r="C16" s="21" t="n"/>
      <c r="D16" s="21" t="n"/>
      <c r="E16" s="26" t="n"/>
      <c r="F16" s="26" t="n"/>
      <c r="G16" s="38" t="n"/>
      <c r="H16" s="21" t="n"/>
      <c r="I16" s="21" t="n"/>
      <c r="J16" s="21" t="n"/>
      <c r="K16" s="9">
        <f>IF(A16="","",IF(OR(E16="",F16=""),"",IFERROR(IF(AND(ISNUMBER(E16),ISNUMBER(F16)),F16-E16,""),"")))</f>
        <v/>
      </c>
      <c r="L16" s="23">
        <f>IF(A16="","",IFERROR(IF(OR(B16="",C16="",D16="",E16="",G16="",H16=""),"Check required input",IF(COUNTIF($A$5:$A$104,A16)&gt;1,"Check duplicate ID",IF(OR(NOT(ISNUMBER(E16)),NOT(ISNUMBER(G16)),AND(F16&lt;&gt;"",NOT(ISNUMBER(F16)))),"Check date or amount input",IF(OR(G16&lt;Assumptions!$B$5,G16&gt;Assumptions!$B$6),"Check premium limit",IF(COUNTIF(Assumptions!$E$4:$E$7,H16)=0,"Check outcome",IF(AND(OR(H16=Assumptions!$E$4,H16=Assumptions!$E$5,H16=Assumptions!$E$7),F16=""),"Add decision date",IF(AND(H16=Assumptions!$E$6,F16&lt;&gt;""),"Check pending decision date",IF(AND(F16&lt;&gt;"",F16&lt;E16),"Check date order",IF(AND(H16=Assumptions!$E$6,TODAY()-E16&gt;Assumptions!$B$4),"Review aging pending item",IF(AND(OR(H16=Assumptions!$E$4,H16=Assumptions!$E$5),I16=""),"Add decision reason","")))))))))),"Check entered values"))</f>
        <v/>
      </c>
    </row>
    <row r="17">
      <c r="A17" s="21" t="n"/>
      <c r="B17" s="21" t="n"/>
      <c r="C17" s="21" t="n"/>
      <c r="D17" s="21" t="n"/>
      <c r="E17" s="26" t="n"/>
      <c r="F17" s="26" t="n"/>
      <c r="G17" s="38" t="n"/>
      <c r="H17" s="21" t="n"/>
      <c r="I17" s="21" t="n"/>
      <c r="J17" s="21" t="n"/>
      <c r="K17" s="7">
        <f>IF(A17="","",IF(OR(E17="",F17=""),"",IFERROR(IF(AND(ISNUMBER(E17),ISNUMBER(F17)),F17-E17,""),"")))</f>
        <v/>
      </c>
      <c r="L17" s="28">
        <f>IF(A17="","",IFERROR(IF(OR(B17="",C17="",D17="",E17="",G17="",H17=""),"Check required input",IF(COUNTIF($A$5:$A$104,A17)&gt;1,"Check duplicate ID",IF(OR(NOT(ISNUMBER(E17)),NOT(ISNUMBER(G17)),AND(F17&lt;&gt;"",NOT(ISNUMBER(F17)))),"Check date or amount input",IF(OR(G17&lt;Assumptions!$B$5,G17&gt;Assumptions!$B$6),"Check premium limit",IF(COUNTIF(Assumptions!$E$4:$E$7,H17)=0,"Check outcome",IF(AND(OR(H17=Assumptions!$E$4,H17=Assumptions!$E$5,H17=Assumptions!$E$7),F17=""),"Add decision date",IF(AND(H17=Assumptions!$E$6,F17&lt;&gt;""),"Check pending decision date",IF(AND(F17&lt;&gt;"",F17&lt;E17),"Check date order",IF(AND(H17=Assumptions!$E$6,TODAY()-E17&gt;Assumptions!$B$4),"Review aging pending item",IF(AND(OR(H17=Assumptions!$E$4,H17=Assumptions!$E$5),I17=""),"Add decision reason","")))))))))),"Check entered values"))</f>
        <v/>
      </c>
    </row>
    <row r="18">
      <c r="A18" s="21" t="n"/>
      <c r="B18" s="21" t="n"/>
      <c r="C18" s="21" t="n"/>
      <c r="D18" s="21" t="n"/>
      <c r="E18" s="26" t="n"/>
      <c r="F18" s="26" t="n"/>
      <c r="G18" s="38" t="n"/>
      <c r="H18" s="21" t="n"/>
      <c r="I18" s="21" t="n"/>
      <c r="J18" s="21" t="n"/>
      <c r="K18" s="9">
        <f>IF(A18="","",IF(OR(E18="",F18=""),"",IFERROR(IF(AND(ISNUMBER(E18),ISNUMBER(F18)),F18-E18,""),"")))</f>
        <v/>
      </c>
      <c r="L18" s="23">
        <f>IF(A18="","",IFERROR(IF(OR(B18="",C18="",D18="",E18="",G18="",H18=""),"Check required input",IF(COUNTIF($A$5:$A$104,A18)&gt;1,"Check duplicate ID",IF(OR(NOT(ISNUMBER(E18)),NOT(ISNUMBER(G18)),AND(F18&lt;&gt;"",NOT(ISNUMBER(F18)))),"Check date or amount input",IF(OR(G18&lt;Assumptions!$B$5,G18&gt;Assumptions!$B$6),"Check premium limit",IF(COUNTIF(Assumptions!$E$4:$E$7,H18)=0,"Check outcome",IF(AND(OR(H18=Assumptions!$E$4,H18=Assumptions!$E$5,H18=Assumptions!$E$7),F18=""),"Add decision date",IF(AND(H18=Assumptions!$E$6,F18&lt;&gt;""),"Check pending decision date",IF(AND(F18&lt;&gt;"",F18&lt;E18),"Check date order",IF(AND(H18=Assumptions!$E$6,TODAY()-E18&gt;Assumptions!$B$4),"Review aging pending item",IF(AND(OR(H18=Assumptions!$E$4,H18=Assumptions!$E$5),I18=""),"Add decision reason","")))))))))),"Check entered values"))</f>
        <v/>
      </c>
    </row>
    <row r="19">
      <c r="A19" s="21" t="n"/>
      <c r="B19" s="21" t="n"/>
      <c r="C19" s="21" t="n"/>
      <c r="D19" s="21" t="n"/>
      <c r="E19" s="26" t="n"/>
      <c r="F19" s="26" t="n"/>
      <c r="G19" s="38" t="n"/>
      <c r="H19" s="21" t="n"/>
      <c r="I19" s="21" t="n"/>
      <c r="J19" s="21" t="n"/>
      <c r="K19" s="7">
        <f>IF(A19="","",IF(OR(E19="",F19=""),"",IFERROR(IF(AND(ISNUMBER(E19),ISNUMBER(F19)),F19-E19,""),"")))</f>
        <v/>
      </c>
      <c r="L19" s="28">
        <f>IF(A19="","",IFERROR(IF(OR(B19="",C19="",D19="",E19="",G19="",H19=""),"Check required input",IF(COUNTIF($A$5:$A$104,A19)&gt;1,"Check duplicate ID",IF(OR(NOT(ISNUMBER(E19)),NOT(ISNUMBER(G19)),AND(F19&lt;&gt;"",NOT(ISNUMBER(F19)))),"Check date or amount input",IF(OR(G19&lt;Assumptions!$B$5,G19&gt;Assumptions!$B$6),"Check premium limit",IF(COUNTIF(Assumptions!$E$4:$E$7,H19)=0,"Check outcome",IF(AND(OR(H19=Assumptions!$E$4,H19=Assumptions!$E$5,H19=Assumptions!$E$7),F19=""),"Add decision date",IF(AND(H19=Assumptions!$E$6,F19&lt;&gt;""),"Check pending decision date",IF(AND(F19&lt;&gt;"",F19&lt;E19),"Check date order",IF(AND(H19=Assumptions!$E$6,TODAY()-E19&gt;Assumptions!$B$4),"Review aging pending item",IF(AND(OR(H19=Assumptions!$E$4,H19=Assumptions!$E$5),I19=""),"Add decision reason","")))))))))),"Check entered values"))</f>
        <v/>
      </c>
    </row>
    <row r="20">
      <c r="A20" s="21" t="n"/>
      <c r="B20" s="21" t="n"/>
      <c r="C20" s="21" t="n"/>
      <c r="D20" s="21" t="n"/>
      <c r="E20" s="26" t="n"/>
      <c r="F20" s="26" t="n"/>
      <c r="G20" s="38" t="n"/>
      <c r="H20" s="21" t="n"/>
      <c r="I20" s="21" t="n"/>
      <c r="J20" s="21" t="n"/>
      <c r="K20" s="9">
        <f>IF(A20="","",IF(OR(E20="",F20=""),"",IFERROR(IF(AND(ISNUMBER(E20),ISNUMBER(F20)),F20-E20,""),"")))</f>
        <v/>
      </c>
      <c r="L20" s="23">
        <f>IF(A20="","",IFERROR(IF(OR(B20="",C20="",D20="",E20="",G20="",H20=""),"Check required input",IF(COUNTIF($A$5:$A$104,A20)&gt;1,"Check duplicate ID",IF(OR(NOT(ISNUMBER(E20)),NOT(ISNUMBER(G20)),AND(F20&lt;&gt;"",NOT(ISNUMBER(F20)))),"Check date or amount input",IF(OR(G20&lt;Assumptions!$B$5,G20&gt;Assumptions!$B$6),"Check premium limit",IF(COUNTIF(Assumptions!$E$4:$E$7,H20)=0,"Check outcome",IF(AND(OR(H20=Assumptions!$E$4,H20=Assumptions!$E$5,H20=Assumptions!$E$7),F20=""),"Add decision date",IF(AND(H20=Assumptions!$E$6,F20&lt;&gt;""),"Check pending decision date",IF(AND(F20&lt;&gt;"",F20&lt;E20),"Check date order",IF(AND(H20=Assumptions!$E$6,TODAY()-E20&gt;Assumptions!$B$4),"Review aging pending item",IF(AND(OR(H20=Assumptions!$E$4,H20=Assumptions!$E$5),I20=""),"Add decision reason","")))))))))),"Check entered values"))</f>
        <v/>
      </c>
    </row>
    <row r="21">
      <c r="A21" s="21" t="n"/>
      <c r="B21" s="21" t="n"/>
      <c r="C21" s="21" t="n"/>
      <c r="D21" s="21" t="n"/>
      <c r="E21" s="26" t="n"/>
      <c r="F21" s="26" t="n"/>
      <c r="G21" s="38" t="n"/>
      <c r="H21" s="21" t="n"/>
      <c r="I21" s="21" t="n"/>
      <c r="J21" s="21" t="n"/>
      <c r="K21" s="7">
        <f>IF(A21="","",IF(OR(E21="",F21=""),"",IFERROR(IF(AND(ISNUMBER(E21),ISNUMBER(F21)),F21-E21,""),"")))</f>
        <v/>
      </c>
      <c r="L21" s="28">
        <f>IF(A21="","",IFERROR(IF(OR(B21="",C21="",D21="",E21="",G21="",H21=""),"Check required input",IF(COUNTIF($A$5:$A$104,A21)&gt;1,"Check duplicate ID",IF(OR(NOT(ISNUMBER(E21)),NOT(ISNUMBER(G21)),AND(F21&lt;&gt;"",NOT(ISNUMBER(F21)))),"Check date or amount input",IF(OR(G21&lt;Assumptions!$B$5,G21&gt;Assumptions!$B$6),"Check premium limit",IF(COUNTIF(Assumptions!$E$4:$E$7,H21)=0,"Check outcome",IF(AND(OR(H21=Assumptions!$E$4,H21=Assumptions!$E$5,H21=Assumptions!$E$7),F21=""),"Add decision date",IF(AND(H21=Assumptions!$E$6,F21&lt;&gt;""),"Check pending decision date",IF(AND(F21&lt;&gt;"",F21&lt;E21),"Check date order",IF(AND(H21=Assumptions!$E$6,TODAY()-E21&gt;Assumptions!$B$4),"Review aging pending item",IF(AND(OR(H21=Assumptions!$E$4,H21=Assumptions!$E$5),I21=""),"Add decision reason","")))))))))),"Check entered values"))</f>
        <v/>
      </c>
    </row>
    <row r="22">
      <c r="A22" s="21" t="n"/>
      <c r="B22" s="21" t="n"/>
      <c r="C22" s="21" t="n"/>
      <c r="D22" s="21" t="n"/>
      <c r="E22" s="26" t="n"/>
      <c r="F22" s="26" t="n"/>
      <c r="G22" s="38" t="n"/>
      <c r="H22" s="21" t="n"/>
      <c r="I22" s="21" t="n"/>
      <c r="J22" s="21" t="n"/>
      <c r="K22" s="9">
        <f>IF(A22="","",IF(OR(E22="",F22=""),"",IFERROR(IF(AND(ISNUMBER(E22),ISNUMBER(F22)),F22-E22,""),"")))</f>
        <v/>
      </c>
      <c r="L22" s="23">
        <f>IF(A22="","",IFERROR(IF(OR(B22="",C22="",D22="",E22="",G22="",H22=""),"Check required input",IF(COUNTIF($A$5:$A$104,A22)&gt;1,"Check duplicate ID",IF(OR(NOT(ISNUMBER(E22)),NOT(ISNUMBER(G22)),AND(F22&lt;&gt;"",NOT(ISNUMBER(F22)))),"Check date or amount input",IF(OR(G22&lt;Assumptions!$B$5,G22&gt;Assumptions!$B$6),"Check premium limit",IF(COUNTIF(Assumptions!$E$4:$E$7,H22)=0,"Check outcome",IF(AND(OR(H22=Assumptions!$E$4,H22=Assumptions!$E$5,H22=Assumptions!$E$7),F22=""),"Add decision date",IF(AND(H22=Assumptions!$E$6,F22&lt;&gt;""),"Check pending decision date",IF(AND(F22&lt;&gt;"",F22&lt;E22),"Check date order",IF(AND(H22=Assumptions!$E$6,TODAY()-E22&gt;Assumptions!$B$4),"Review aging pending item",IF(AND(OR(H22=Assumptions!$E$4,H22=Assumptions!$E$5),I22=""),"Add decision reason","")))))))))),"Check entered values"))</f>
        <v/>
      </c>
    </row>
    <row r="23">
      <c r="A23" s="21" t="n"/>
      <c r="B23" s="21" t="n"/>
      <c r="C23" s="21" t="n"/>
      <c r="D23" s="21" t="n"/>
      <c r="E23" s="26" t="n"/>
      <c r="F23" s="26" t="n"/>
      <c r="G23" s="38" t="n"/>
      <c r="H23" s="21" t="n"/>
      <c r="I23" s="21" t="n"/>
      <c r="J23" s="21" t="n"/>
      <c r="K23" s="7">
        <f>IF(A23="","",IF(OR(E23="",F23=""),"",IFERROR(IF(AND(ISNUMBER(E23),ISNUMBER(F23)),F23-E23,""),"")))</f>
        <v/>
      </c>
      <c r="L23" s="28">
        <f>IF(A23="","",IFERROR(IF(OR(B23="",C23="",D23="",E23="",G23="",H23=""),"Check required input",IF(COUNTIF($A$5:$A$104,A23)&gt;1,"Check duplicate ID",IF(OR(NOT(ISNUMBER(E23)),NOT(ISNUMBER(G23)),AND(F23&lt;&gt;"",NOT(ISNUMBER(F23)))),"Check date or amount input",IF(OR(G23&lt;Assumptions!$B$5,G23&gt;Assumptions!$B$6),"Check premium limit",IF(COUNTIF(Assumptions!$E$4:$E$7,H23)=0,"Check outcome",IF(AND(OR(H23=Assumptions!$E$4,H23=Assumptions!$E$5,H23=Assumptions!$E$7),F23=""),"Add decision date",IF(AND(H23=Assumptions!$E$6,F23&lt;&gt;""),"Check pending decision date",IF(AND(F23&lt;&gt;"",F23&lt;E23),"Check date order",IF(AND(H23=Assumptions!$E$6,TODAY()-E23&gt;Assumptions!$B$4),"Review aging pending item",IF(AND(OR(H23=Assumptions!$E$4,H23=Assumptions!$E$5),I23=""),"Add decision reason","")))))))))),"Check entered values"))</f>
        <v/>
      </c>
    </row>
    <row r="24">
      <c r="A24" s="21" t="n"/>
      <c r="B24" s="21" t="n"/>
      <c r="C24" s="21" t="n"/>
      <c r="D24" s="21" t="n"/>
      <c r="E24" s="26" t="n"/>
      <c r="F24" s="26" t="n"/>
      <c r="G24" s="38" t="n"/>
      <c r="H24" s="21" t="n"/>
      <c r="I24" s="21" t="n"/>
      <c r="J24" s="21" t="n"/>
      <c r="K24" s="9">
        <f>IF(A24="","",IF(OR(E24="",F24=""),"",IFERROR(IF(AND(ISNUMBER(E24),ISNUMBER(F24)),F24-E24,""),"")))</f>
        <v/>
      </c>
      <c r="L24" s="23">
        <f>IF(A24="","",IFERROR(IF(OR(B24="",C24="",D24="",E24="",G24="",H24=""),"Check required input",IF(COUNTIF($A$5:$A$104,A24)&gt;1,"Check duplicate ID",IF(OR(NOT(ISNUMBER(E24)),NOT(ISNUMBER(G24)),AND(F24&lt;&gt;"",NOT(ISNUMBER(F24)))),"Check date or amount input",IF(OR(G24&lt;Assumptions!$B$5,G24&gt;Assumptions!$B$6),"Check premium limit",IF(COUNTIF(Assumptions!$E$4:$E$7,H24)=0,"Check outcome",IF(AND(OR(H24=Assumptions!$E$4,H24=Assumptions!$E$5,H24=Assumptions!$E$7),F24=""),"Add decision date",IF(AND(H24=Assumptions!$E$6,F24&lt;&gt;""),"Check pending decision date",IF(AND(F24&lt;&gt;"",F24&lt;E24),"Check date order",IF(AND(H24=Assumptions!$E$6,TODAY()-E24&gt;Assumptions!$B$4),"Review aging pending item",IF(AND(OR(H24=Assumptions!$E$4,H24=Assumptions!$E$5),I24=""),"Add decision reason","")))))))))),"Check entered values"))</f>
        <v/>
      </c>
    </row>
    <row r="25">
      <c r="A25" s="21" t="n"/>
      <c r="B25" s="21" t="n"/>
      <c r="C25" s="21" t="n"/>
      <c r="D25" s="21" t="n"/>
      <c r="E25" s="26" t="n"/>
      <c r="F25" s="26" t="n"/>
      <c r="G25" s="38" t="n"/>
      <c r="H25" s="21" t="n"/>
      <c r="I25" s="21" t="n"/>
      <c r="J25" s="21" t="n"/>
      <c r="K25" s="7">
        <f>IF(A25="","",IF(OR(E25="",F25=""),"",IFERROR(IF(AND(ISNUMBER(E25),ISNUMBER(F25)),F25-E25,""),"")))</f>
        <v/>
      </c>
      <c r="L25" s="28">
        <f>IF(A25="","",IFERROR(IF(OR(B25="",C25="",D25="",E25="",G25="",H25=""),"Check required input",IF(COUNTIF($A$5:$A$104,A25)&gt;1,"Check duplicate ID",IF(OR(NOT(ISNUMBER(E25)),NOT(ISNUMBER(G25)),AND(F25&lt;&gt;"",NOT(ISNUMBER(F25)))),"Check date or amount input",IF(OR(G25&lt;Assumptions!$B$5,G25&gt;Assumptions!$B$6),"Check premium limit",IF(COUNTIF(Assumptions!$E$4:$E$7,H25)=0,"Check outcome",IF(AND(OR(H25=Assumptions!$E$4,H25=Assumptions!$E$5,H25=Assumptions!$E$7),F25=""),"Add decision date",IF(AND(H25=Assumptions!$E$6,F25&lt;&gt;""),"Check pending decision date",IF(AND(F25&lt;&gt;"",F25&lt;E25),"Check date order",IF(AND(H25=Assumptions!$E$6,TODAY()-E25&gt;Assumptions!$B$4),"Review aging pending item",IF(AND(OR(H25=Assumptions!$E$4,H25=Assumptions!$E$5),I25=""),"Add decision reason","")))))))))),"Check entered values"))</f>
        <v/>
      </c>
    </row>
    <row r="26">
      <c r="A26" s="21" t="n"/>
      <c r="B26" s="21" t="n"/>
      <c r="C26" s="21" t="n"/>
      <c r="D26" s="21" t="n"/>
      <c r="E26" s="26" t="n"/>
      <c r="F26" s="26" t="n"/>
      <c r="G26" s="38" t="n"/>
      <c r="H26" s="21" t="n"/>
      <c r="I26" s="21" t="n"/>
      <c r="J26" s="21" t="n"/>
      <c r="K26" s="9">
        <f>IF(A26="","",IF(OR(E26="",F26=""),"",IFERROR(IF(AND(ISNUMBER(E26),ISNUMBER(F26)),F26-E26,""),"")))</f>
        <v/>
      </c>
      <c r="L26" s="23">
        <f>IF(A26="","",IFERROR(IF(OR(B26="",C26="",D26="",E26="",G26="",H26=""),"Check required input",IF(COUNTIF($A$5:$A$104,A26)&gt;1,"Check duplicate ID",IF(OR(NOT(ISNUMBER(E26)),NOT(ISNUMBER(G26)),AND(F26&lt;&gt;"",NOT(ISNUMBER(F26)))),"Check date or amount input",IF(OR(G26&lt;Assumptions!$B$5,G26&gt;Assumptions!$B$6),"Check premium limit",IF(COUNTIF(Assumptions!$E$4:$E$7,H26)=0,"Check outcome",IF(AND(OR(H26=Assumptions!$E$4,H26=Assumptions!$E$5,H26=Assumptions!$E$7),F26=""),"Add decision date",IF(AND(H26=Assumptions!$E$6,F26&lt;&gt;""),"Check pending decision date",IF(AND(F26&lt;&gt;"",F26&lt;E26),"Check date order",IF(AND(H26=Assumptions!$E$6,TODAY()-E26&gt;Assumptions!$B$4),"Review aging pending item",IF(AND(OR(H26=Assumptions!$E$4,H26=Assumptions!$E$5),I26=""),"Add decision reason","")))))))))),"Check entered values"))</f>
        <v/>
      </c>
    </row>
    <row r="27">
      <c r="A27" s="21" t="n"/>
      <c r="B27" s="21" t="n"/>
      <c r="C27" s="21" t="n"/>
      <c r="D27" s="21" t="n"/>
      <c r="E27" s="26" t="n"/>
      <c r="F27" s="26" t="n"/>
      <c r="G27" s="38" t="n"/>
      <c r="H27" s="21" t="n"/>
      <c r="I27" s="21" t="n"/>
      <c r="J27" s="21" t="n"/>
      <c r="K27" s="7">
        <f>IF(A27="","",IF(OR(E27="",F27=""),"",IFERROR(IF(AND(ISNUMBER(E27),ISNUMBER(F27)),F27-E27,""),"")))</f>
        <v/>
      </c>
      <c r="L27" s="28">
        <f>IF(A27="","",IFERROR(IF(OR(B27="",C27="",D27="",E27="",G27="",H27=""),"Check required input",IF(COUNTIF($A$5:$A$104,A27)&gt;1,"Check duplicate ID",IF(OR(NOT(ISNUMBER(E27)),NOT(ISNUMBER(G27)),AND(F27&lt;&gt;"",NOT(ISNUMBER(F27)))),"Check date or amount input",IF(OR(G27&lt;Assumptions!$B$5,G27&gt;Assumptions!$B$6),"Check premium limit",IF(COUNTIF(Assumptions!$E$4:$E$7,H27)=0,"Check outcome",IF(AND(OR(H27=Assumptions!$E$4,H27=Assumptions!$E$5,H27=Assumptions!$E$7),F27=""),"Add decision date",IF(AND(H27=Assumptions!$E$6,F27&lt;&gt;""),"Check pending decision date",IF(AND(F27&lt;&gt;"",F27&lt;E27),"Check date order",IF(AND(H27=Assumptions!$E$6,TODAY()-E27&gt;Assumptions!$B$4),"Review aging pending item",IF(AND(OR(H27=Assumptions!$E$4,H27=Assumptions!$E$5),I27=""),"Add decision reason","")))))))))),"Check entered values"))</f>
        <v/>
      </c>
    </row>
    <row r="28">
      <c r="A28" s="21" t="n"/>
      <c r="B28" s="21" t="n"/>
      <c r="C28" s="21" t="n"/>
      <c r="D28" s="21" t="n"/>
      <c r="E28" s="26" t="n"/>
      <c r="F28" s="26" t="n"/>
      <c r="G28" s="38" t="n"/>
      <c r="H28" s="21" t="n"/>
      <c r="I28" s="21" t="n"/>
      <c r="J28" s="21" t="n"/>
      <c r="K28" s="9">
        <f>IF(A28="","",IF(OR(E28="",F28=""),"",IFERROR(IF(AND(ISNUMBER(E28),ISNUMBER(F28)),F28-E28,""),"")))</f>
        <v/>
      </c>
      <c r="L28" s="23">
        <f>IF(A28="","",IFERROR(IF(OR(B28="",C28="",D28="",E28="",G28="",H28=""),"Check required input",IF(COUNTIF($A$5:$A$104,A28)&gt;1,"Check duplicate ID",IF(OR(NOT(ISNUMBER(E28)),NOT(ISNUMBER(G28)),AND(F28&lt;&gt;"",NOT(ISNUMBER(F28)))),"Check date or amount input",IF(OR(G28&lt;Assumptions!$B$5,G28&gt;Assumptions!$B$6),"Check premium limit",IF(COUNTIF(Assumptions!$E$4:$E$7,H28)=0,"Check outcome",IF(AND(OR(H28=Assumptions!$E$4,H28=Assumptions!$E$5,H28=Assumptions!$E$7),F28=""),"Add decision date",IF(AND(H28=Assumptions!$E$6,F28&lt;&gt;""),"Check pending decision date",IF(AND(F28&lt;&gt;"",F28&lt;E28),"Check date order",IF(AND(H28=Assumptions!$E$6,TODAY()-E28&gt;Assumptions!$B$4),"Review aging pending item",IF(AND(OR(H28=Assumptions!$E$4,H28=Assumptions!$E$5),I28=""),"Add decision reason","")))))))))),"Check entered values"))</f>
        <v/>
      </c>
    </row>
    <row r="29">
      <c r="A29" s="21" t="n"/>
      <c r="B29" s="21" t="n"/>
      <c r="C29" s="21" t="n"/>
      <c r="D29" s="21" t="n"/>
      <c r="E29" s="26" t="n"/>
      <c r="F29" s="26" t="n"/>
      <c r="G29" s="38" t="n"/>
      <c r="H29" s="21" t="n"/>
      <c r="I29" s="21" t="n"/>
      <c r="J29" s="21" t="n"/>
      <c r="K29" s="7">
        <f>IF(A29="","",IF(OR(E29="",F29=""),"",IFERROR(IF(AND(ISNUMBER(E29),ISNUMBER(F29)),F29-E29,""),"")))</f>
        <v/>
      </c>
      <c r="L29" s="28">
        <f>IF(A29="","",IFERROR(IF(OR(B29="",C29="",D29="",E29="",G29="",H29=""),"Check required input",IF(COUNTIF($A$5:$A$104,A29)&gt;1,"Check duplicate ID",IF(OR(NOT(ISNUMBER(E29)),NOT(ISNUMBER(G29)),AND(F29&lt;&gt;"",NOT(ISNUMBER(F29)))),"Check date or amount input",IF(OR(G29&lt;Assumptions!$B$5,G29&gt;Assumptions!$B$6),"Check premium limit",IF(COUNTIF(Assumptions!$E$4:$E$7,H29)=0,"Check outcome",IF(AND(OR(H29=Assumptions!$E$4,H29=Assumptions!$E$5,H29=Assumptions!$E$7),F29=""),"Add decision date",IF(AND(H29=Assumptions!$E$6,F29&lt;&gt;""),"Check pending decision date",IF(AND(F29&lt;&gt;"",F29&lt;E29),"Check date order",IF(AND(H29=Assumptions!$E$6,TODAY()-E29&gt;Assumptions!$B$4),"Review aging pending item",IF(AND(OR(H29=Assumptions!$E$4,H29=Assumptions!$E$5),I29=""),"Add decision reason","")))))))))),"Check entered values"))</f>
        <v/>
      </c>
    </row>
    <row r="30">
      <c r="A30" s="21" t="n"/>
      <c r="B30" s="21" t="n"/>
      <c r="C30" s="21" t="n"/>
      <c r="D30" s="21" t="n"/>
      <c r="E30" s="26" t="n"/>
      <c r="F30" s="26" t="n"/>
      <c r="G30" s="38" t="n"/>
      <c r="H30" s="21" t="n"/>
      <c r="I30" s="21" t="n"/>
      <c r="J30" s="21" t="n"/>
      <c r="K30" s="9">
        <f>IF(A30="","",IF(OR(E30="",F30=""),"",IFERROR(IF(AND(ISNUMBER(E30),ISNUMBER(F30)),F30-E30,""),"")))</f>
        <v/>
      </c>
      <c r="L30" s="23">
        <f>IF(A30="","",IFERROR(IF(OR(B30="",C30="",D30="",E30="",G30="",H30=""),"Check required input",IF(COUNTIF($A$5:$A$104,A30)&gt;1,"Check duplicate ID",IF(OR(NOT(ISNUMBER(E30)),NOT(ISNUMBER(G30)),AND(F30&lt;&gt;"",NOT(ISNUMBER(F30)))),"Check date or amount input",IF(OR(G30&lt;Assumptions!$B$5,G30&gt;Assumptions!$B$6),"Check premium limit",IF(COUNTIF(Assumptions!$E$4:$E$7,H30)=0,"Check outcome",IF(AND(OR(H30=Assumptions!$E$4,H30=Assumptions!$E$5,H30=Assumptions!$E$7),F30=""),"Add decision date",IF(AND(H30=Assumptions!$E$6,F30&lt;&gt;""),"Check pending decision date",IF(AND(F30&lt;&gt;"",F30&lt;E30),"Check date order",IF(AND(H30=Assumptions!$E$6,TODAY()-E30&gt;Assumptions!$B$4),"Review aging pending item",IF(AND(OR(H30=Assumptions!$E$4,H30=Assumptions!$E$5),I30=""),"Add decision reason","")))))))))),"Check entered values"))</f>
        <v/>
      </c>
    </row>
    <row r="31">
      <c r="A31" s="21" t="n"/>
      <c r="B31" s="21" t="n"/>
      <c r="C31" s="21" t="n"/>
      <c r="D31" s="21" t="n"/>
      <c r="E31" s="26" t="n"/>
      <c r="F31" s="26" t="n"/>
      <c r="G31" s="38" t="n"/>
      <c r="H31" s="21" t="n"/>
      <c r="I31" s="21" t="n"/>
      <c r="J31" s="21" t="n"/>
      <c r="K31" s="7">
        <f>IF(A31="","",IF(OR(E31="",F31=""),"",IFERROR(IF(AND(ISNUMBER(E31),ISNUMBER(F31)),F31-E31,""),"")))</f>
        <v/>
      </c>
      <c r="L31" s="28">
        <f>IF(A31="","",IFERROR(IF(OR(B31="",C31="",D31="",E31="",G31="",H31=""),"Check required input",IF(COUNTIF($A$5:$A$104,A31)&gt;1,"Check duplicate ID",IF(OR(NOT(ISNUMBER(E31)),NOT(ISNUMBER(G31)),AND(F31&lt;&gt;"",NOT(ISNUMBER(F31)))),"Check date or amount input",IF(OR(G31&lt;Assumptions!$B$5,G31&gt;Assumptions!$B$6),"Check premium limit",IF(COUNTIF(Assumptions!$E$4:$E$7,H31)=0,"Check outcome",IF(AND(OR(H31=Assumptions!$E$4,H31=Assumptions!$E$5,H31=Assumptions!$E$7),F31=""),"Add decision date",IF(AND(H31=Assumptions!$E$6,F31&lt;&gt;""),"Check pending decision date",IF(AND(F31&lt;&gt;"",F31&lt;E31),"Check date order",IF(AND(H31=Assumptions!$E$6,TODAY()-E31&gt;Assumptions!$B$4),"Review aging pending item",IF(AND(OR(H31=Assumptions!$E$4,H31=Assumptions!$E$5),I31=""),"Add decision reason","")))))))))),"Check entered values"))</f>
        <v/>
      </c>
    </row>
    <row r="32">
      <c r="A32" s="21" t="n"/>
      <c r="B32" s="21" t="n"/>
      <c r="C32" s="21" t="n"/>
      <c r="D32" s="21" t="n"/>
      <c r="E32" s="26" t="n"/>
      <c r="F32" s="26" t="n"/>
      <c r="G32" s="38" t="n"/>
      <c r="H32" s="21" t="n"/>
      <c r="I32" s="21" t="n"/>
      <c r="J32" s="21" t="n"/>
      <c r="K32" s="9">
        <f>IF(A32="","",IF(OR(E32="",F32=""),"",IFERROR(IF(AND(ISNUMBER(E32),ISNUMBER(F32)),F32-E32,""),"")))</f>
        <v/>
      </c>
      <c r="L32" s="23">
        <f>IF(A32="","",IFERROR(IF(OR(B32="",C32="",D32="",E32="",G32="",H32=""),"Check required input",IF(COUNTIF($A$5:$A$104,A32)&gt;1,"Check duplicate ID",IF(OR(NOT(ISNUMBER(E32)),NOT(ISNUMBER(G32)),AND(F32&lt;&gt;"",NOT(ISNUMBER(F32)))),"Check date or amount input",IF(OR(G32&lt;Assumptions!$B$5,G32&gt;Assumptions!$B$6),"Check premium limit",IF(COUNTIF(Assumptions!$E$4:$E$7,H32)=0,"Check outcome",IF(AND(OR(H32=Assumptions!$E$4,H32=Assumptions!$E$5,H32=Assumptions!$E$7),F32=""),"Add decision date",IF(AND(H32=Assumptions!$E$6,F32&lt;&gt;""),"Check pending decision date",IF(AND(F32&lt;&gt;"",F32&lt;E32),"Check date order",IF(AND(H32=Assumptions!$E$6,TODAY()-E32&gt;Assumptions!$B$4),"Review aging pending item",IF(AND(OR(H32=Assumptions!$E$4,H32=Assumptions!$E$5),I32=""),"Add decision reason","")))))))))),"Check entered values"))</f>
        <v/>
      </c>
    </row>
    <row r="33">
      <c r="A33" s="21" t="n"/>
      <c r="B33" s="21" t="n"/>
      <c r="C33" s="21" t="n"/>
      <c r="D33" s="21" t="n"/>
      <c r="E33" s="26" t="n"/>
      <c r="F33" s="26" t="n"/>
      <c r="G33" s="38" t="n"/>
      <c r="H33" s="21" t="n"/>
      <c r="I33" s="21" t="n"/>
      <c r="J33" s="21" t="n"/>
      <c r="K33" s="7">
        <f>IF(A33="","",IF(OR(E33="",F33=""),"",IFERROR(IF(AND(ISNUMBER(E33),ISNUMBER(F33)),F33-E33,""),"")))</f>
        <v/>
      </c>
      <c r="L33" s="28">
        <f>IF(A33="","",IFERROR(IF(OR(B33="",C33="",D33="",E33="",G33="",H33=""),"Check required input",IF(COUNTIF($A$5:$A$104,A33)&gt;1,"Check duplicate ID",IF(OR(NOT(ISNUMBER(E33)),NOT(ISNUMBER(G33)),AND(F33&lt;&gt;"",NOT(ISNUMBER(F33)))),"Check date or amount input",IF(OR(G33&lt;Assumptions!$B$5,G33&gt;Assumptions!$B$6),"Check premium limit",IF(COUNTIF(Assumptions!$E$4:$E$7,H33)=0,"Check outcome",IF(AND(OR(H33=Assumptions!$E$4,H33=Assumptions!$E$5,H33=Assumptions!$E$7),F33=""),"Add decision date",IF(AND(H33=Assumptions!$E$6,F33&lt;&gt;""),"Check pending decision date",IF(AND(F33&lt;&gt;"",F33&lt;E33),"Check date order",IF(AND(H33=Assumptions!$E$6,TODAY()-E33&gt;Assumptions!$B$4),"Review aging pending item",IF(AND(OR(H33=Assumptions!$E$4,H33=Assumptions!$E$5),I33=""),"Add decision reason","")))))))))),"Check entered values"))</f>
        <v/>
      </c>
    </row>
    <row r="34">
      <c r="A34" s="21" t="n"/>
      <c r="B34" s="21" t="n"/>
      <c r="C34" s="21" t="n"/>
      <c r="D34" s="21" t="n"/>
      <c r="E34" s="26" t="n"/>
      <c r="F34" s="26" t="n"/>
      <c r="G34" s="38" t="n"/>
      <c r="H34" s="21" t="n"/>
      <c r="I34" s="21" t="n"/>
      <c r="J34" s="21" t="n"/>
      <c r="K34" s="9">
        <f>IF(A34="","",IF(OR(E34="",F34=""),"",IFERROR(IF(AND(ISNUMBER(E34),ISNUMBER(F34)),F34-E34,""),"")))</f>
        <v/>
      </c>
      <c r="L34" s="23">
        <f>IF(A34="","",IFERROR(IF(OR(B34="",C34="",D34="",E34="",G34="",H34=""),"Check required input",IF(COUNTIF($A$5:$A$104,A34)&gt;1,"Check duplicate ID",IF(OR(NOT(ISNUMBER(E34)),NOT(ISNUMBER(G34)),AND(F34&lt;&gt;"",NOT(ISNUMBER(F34)))),"Check date or amount input",IF(OR(G34&lt;Assumptions!$B$5,G34&gt;Assumptions!$B$6),"Check premium limit",IF(COUNTIF(Assumptions!$E$4:$E$7,H34)=0,"Check outcome",IF(AND(OR(H34=Assumptions!$E$4,H34=Assumptions!$E$5,H34=Assumptions!$E$7),F34=""),"Add decision date",IF(AND(H34=Assumptions!$E$6,F34&lt;&gt;""),"Check pending decision date",IF(AND(F34&lt;&gt;"",F34&lt;E34),"Check date order",IF(AND(H34=Assumptions!$E$6,TODAY()-E34&gt;Assumptions!$B$4),"Review aging pending item",IF(AND(OR(H34=Assumptions!$E$4,H34=Assumptions!$E$5),I34=""),"Add decision reason","")))))))))),"Check entered values"))</f>
        <v/>
      </c>
    </row>
    <row r="35">
      <c r="A35" s="21" t="n"/>
      <c r="B35" s="21" t="n"/>
      <c r="C35" s="21" t="n"/>
      <c r="D35" s="21" t="n"/>
      <c r="E35" s="26" t="n"/>
      <c r="F35" s="26" t="n"/>
      <c r="G35" s="38" t="n"/>
      <c r="H35" s="21" t="n"/>
      <c r="I35" s="21" t="n"/>
      <c r="J35" s="21" t="n"/>
      <c r="K35" s="7">
        <f>IF(A35="","",IF(OR(E35="",F35=""),"",IFERROR(IF(AND(ISNUMBER(E35),ISNUMBER(F35)),F35-E35,""),"")))</f>
        <v/>
      </c>
      <c r="L35" s="28">
        <f>IF(A35="","",IFERROR(IF(OR(B35="",C35="",D35="",E35="",G35="",H35=""),"Check required input",IF(COUNTIF($A$5:$A$104,A35)&gt;1,"Check duplicate ID",IF(OR(NOT(ISNUMBER(E35)),NOT(ISNUMBER(G35)),AND(F35&lt;&gt;"",NOT(ISNUMBER(F35)))),"Check date or amount input",IF(OR(G35&lt;Assumptions!$B$5,G35&gt;Assumptions!$B$6),"Check premium limit",IF(COUNTIF(Assumptions!$E$4:$E$7,H35)=0,"Check outcome",IF(AND(OR(H35=Assumptions!$E$4,H35=Assumptions!$E$5,H35=Assumptions!$E$7),F35=""),"Add decision date",IF(AND(H35=Assumptions!$E$6,F35&lt;&gt;""),"Check pending decision date",IF(AND(F35&lt;&gt;"",F35&lt;E35),"Check date order",IF(AND(H35=Assumptions!$E$6,TODAY()-E35&gt;Assumptions!$B$4),"Review aging pending item",IF(AND(OR(H35=Assumptions!$E$4,H35=Assumptions!$E$5),I35=""),"Add decision reason","")))))))))),"Check entered values"))</f>
        <v/>
      </c>
    </row>
    <row r="36">
      <c r="A36" s="21" t="n"/>
      <c r="B36" s="21" t="n"/>
      <c r="C36" s="21" t="n"/>
      <c r="D36" s="21" t="n"/>
      <c r="E36" s="26" t="n"/>
      <c r="F36" s="26" t="n"/>
      <c r="G36" s="38" t="n"/>
      <c r="H36" s="21" t="n"/>
      <c r="I36" s="21" t="n"/>
      <c r="J36" s="21" t="n"/>
      <c r="K36" s="9">
        <f>IF(A36="","",IF(OR(E36="",F36=""),"",IFERROR(IF(AND(ISNUMBER(E36),ISNUMBER(F36)),F36-E36,""),"")))</f>
        <v/>
      </c>
      <c r="L36" s="23">
        <f>IF(A36="","",IFERROR(IF(OR(B36="",C36="",D36="",E36="",G36="",H36=""),"Check required input",IF(COUNTIF($A$5:$A$104,A36)&gt;1,"Check duplicate ID",IF(OR(NOT(ISNUMBER(E36)),NOT(ISNUMBER(G36)),AND(F36&lt;&gt;"",NOT(ISNUMBER(F36)))),"Check date or amount input",IF(OR(G36&lt;Assumptions!$B$5,G36&gt;Assumptions!$B$6),"Check premium limit",IF(COUNTIF(Assumptions!$E$4:$E$7,H36)=0,"Check outcome",IF(AND(OR(H36=Assumptions!$E$4,H36=Assumptions!$E$5,H36=Assumptions!$E$7),F36=""),"Add decision date",IF(AND(H36=Assumptions!$E$6,F36&lt;&gt;""),"Check pending decision date",IF(AND(F36&lt;&gt;"",F36&lt;E36),"Check date order",IF(AND(H36=Assumptions!$E$6,TODAY()-E36&gt;Assumptions!$B$4),"Review aging pending item",IF(AND(OR(H36=Assumptions!$E$4,H36=Assumptions!$E$5),I36=""),"Add decision reason","")))))))))),"Check entered values"))</f>
        <v/>
      </c>
    </row>
    <row r="37">
      <c r="A37" s="21" t="n"/>
      <c r="B37" s="21" t="n"/>
      <c r="C37" s="21" t="n"/>
      <c r="D37" s="21" t="n"/>
      <c r="E37" s="26" t="n"/>
      <c r="F37" s="26" t="n"/>
      <c r="G37" s="38" t="n"/>
      <c r="H37" s="21" t="n"/>
      <c r="I37" s="21" t="n"/>
      <c r="J37" s="21" t="n"/>
      <c r="K37" s="7">
        <f>IF(A37="","",IF(OR(E37="",F37=""),"",IFERROR(IF(AND(ISNUMBER(E37),ISNUMBER(F37)),F37-E37,""),"")))</f>
        <v/>
      </c>
      <c r="L37" s="28">
        <f>IF(A37="","",IFERROR(IF(OR(B37="",C37="",D37="",E37="",G37="",H37=""),"Check required input",IF(COUNTIF($A$5:$A$104,A37)&gt;1,"Check duplicate ID",IF(OR(NOT(ISNUMBER(E37)),NOT(ISNUMBER(G37)),AND(F37&lt;&gt;"",NOT(ISNUMBER(F37)))),"Check date or amount input",IF(OR(G37&lt;Assumptions!$B$5,G37&gt;Assumptions!$B$6),"Check premium limit",IF(COUNTIF(Assumptions!$E$4:$E$7,H37)=0,"Check outcome",IF(AND(OR(H37=Assumptions!$E$4,H37=Assumptions!$E$5,H37=Assumptions!$E$7),F37=""),"Add decision date",IF(AND(H37=Assumptions!$E$6,F37&lt;&gt;""),"Check pending decision date",IF(AND(F37&lt;&gt;"",F37&lt;E37),"Check date order",IF(AND(H37=Assumptions!$E$6,TODAY()-E37&gt;Assumptions!$B$4),"Review aging pending item",IF(AND(OR(H37=Assumptions!$E$4,H37=Assumptions!$E$5),I37=""),"Add decision reason","")))))))))),"Check entered values"))</f>
        <v/>
      </c>
    </row>
    <row r="38">
      <c r="A38" s="21" t="n"/>
      <c r="B38" s="21" t="n"/>
      <c r="C38" s="21" t="n"/>
      <c r="D38" s="21" t="n"/>
      <c r="E38" s="26" t="n"/>
      <c r="F38" s="26" t="n"/>
      <c r="G38" s="38" t="n"/>
      <c r="H38" s="21" t="n"/>
      <c r="I38" s="21" t="n"/>
      <c r="J38" s="21" t="n"/>
      <c r="K38" s="9">
        <f>IF(A38="","",IF(OR(E38="",F38=""),"",IFERROR(IF(AND(ISNUMBER(E38),ISNUMBER(F38)),F38-E38,""),"")))</f>
        <v/>
      </c>
      <c r="L38" s="23">
        <f>IF(A38="","",IFERROR(IF(OR(B38="",C38="",D38="",E38="",G38="",H38=""),"Check required input",IF(COUNTIF($A$5:$A$104,A38)&gt;1,"Check duplicate ID",IF(OR(NOT(ISNUMBER(E38)),NOT(ISNUMBER(G38)),AND(F38&lt;&gt;"",NOT(ISNUMBER(F38)))),"Check date or amount input",IF(OR(G38&lt;Assumptions!$B$5,G38&gt;Assumptions!$B$6),"Check premium limit",IF(COUNTIF(Assumptions!$E$4:$E$7,H38)=0,"Check outcome",IF(AND(OR(H38=Assumptions!$E$4,H38=Assumptions!$E$5,H38=Assumptions!$E$7),F38=""),"Add decision date",IF(AND(H38=Assumptions!$E$6,F38&lt;&gt;""),"Check pending decision date",IF(AND(F38&lt;&gt;"",F38&lt;E38),"Check date order",IF(AND(H38=Assumptions!$E$6,TODAY()-E38&gt;Assumptions!$B$4),"Review aging pending item",IF(AND(OR(H38=Assumptions!$E$4,H38=Assumptions!$E$5),I38=""),"Add decision reason","")))))))))),"Check entered values"))</f>
        <v/>
      </c>
    </row>
    <row r="39">
      <c r="A39" s="21" t="n"/>
      <c r="B39" s="21" t="n"/>
      <c r="C39" s="21" t="n"/>
      <c r="D39" s="21" t="n"/>
      <c r="E39" s="26" t="n"/>
      <c r="F39" s="26" t="n"/>
      <c r="G39" s="38" t="n"/>
      <c r="H39" s="21" t="n"/>
      <c r="I39" s="21" t="n"/>
      <c r="J39" s="21" t="n"/>
      <c r="K39" s="7">
        <f>IF(A39="","",IF(OR(E39="",F39=""),"",IFERROR(IF(AND(ISNUMBER(E39),ISNUMBER(F39)),F39-E39,""),"")))</f>
        <v/>
      </c>
      <c r="L39" s="28">
        <f>IF(A39="","",IFERROR(IF(OR(B39="",C39="",D39="",E39="",G39="",H39=""),"Check required input",IF(COUNTIF($A$5:$A$104,A39)&gt;1,"Check duplicate ID",IF(OR(NOT(ISNUMBER(E39)),NOT(ISNUMBER(G39)),AND(F39&lt;&gt;"",NOT(ISNUMBER(F39)))),"Check date or amount input",IF(OR(G39&lt;Assumptions!$B$5,G39&gt;Assumptions!$B$6),"Check premium limit",IF(COUNTIF(Assumptions!$E$4:$E$7,H39)=0,"Check outcome",IF(AND(OR(H39=Assumptions!$E$4,H39=Assumptions!$E$5,H39=Assumptions!$E$7),F39=""),"Add decision date",IF(AND(H39=Assumptions!$E$6,F39&lt;&gt;""),"Check pending decision date",IF(AND(F39&lt;&gt;"",F39&lt;E39),"Check date order",IF(AND(H39=Assumptions!$E$6,TODAY()-E39&gt;Assumptions!$B$4),"Review aging pending item",IF(AND(OR(H39=Assumptions!$E$4,H39=Assumptions!$E$5),I39=""),"Add decision reason","")))))))))),"Check entered values"))</f>
        <v/>
      </c>
    </row>
    <row r="40">
      <c r="A40" s="21" t="n"/>
      <c r="B40" s="21" t="n"/>
      <c r="C40" s="21" t="n"/>
      <c r="D40" s="21" t="n"/>
      <c r="E40" s="26" t="n"/>
      <c r="F40" s="26" t="n"/>
      <c r="G40" s="38" t="n"/>
      <c r="H40" s="21" t="n"/>
      <c r="I40" s="21" t="n"/>
      <c r="J40" s="21" t="n"/>
      <c r="K40" s="9">
        <f>IF(A40="","",IF(OR(E40="",F40=""),"",IFERROR(IF(AND(ISNUMBER(E40),ISNUMBER(F40)),F40-E40,""),"")))</f>
        <v/>
      </c>
      <c r="L40" s="23">
        <f>IF(A40="","",IFERROR(IF(OR(B40="",C40="",D40="",E40="",G40="",H40=""),"Check required input",IF(COUNTIF($A$5:$A$104,A40)&gt;1,"Check duplicate ID",IF(OR(NOT(ISNUMBER(E40)),NOT(ISNUMBER(G40)),AND(F40&lt;&gt;"",NOT(ISNUMBER(F40)))),"Check date or amount input",IF(OR(G40&lt;Assumptions!$B$5,G40&gt;Assumptions!$B$6),"Check premium limit",IF(COUNTIF(Assumptions!$E$4:$E$7,H40)=0,"Check outcome",IF(AND(OR(H40=Assumptions!$E$4,H40=Assumptions!$E$5,H40=Assumptions!$E$7),F40=""),"Add decision date",IF(AND(H40=Assumptions!$E$6,F40&lt;&gt;""),"Check pending decision date",IF(AND(F40&lt;&gt;"",F40&lt;E40),"Check date order",IF(AND(H40=Assumptions!$E$6,TODAY()-E40&gt;Assumptions!$B$4),"Review aging pending item",IF(AND(OR(H40=Assumptions!$E$4,H40=Assumptions!$E$5),I40=""),"Add decision reason","")))))))))),"Check entered values"))</f>
        <v/>
      </c>
    </row>
    <row r="41">
      <c r="A41" s="21" t="n"/>
      <c r="B41" s="21" t="n"/>
      <c r="C41" s="21" t="n"/>
      <c r="D41" s="21" t="n"/>
      <c r="E41" s="26" t="n"/>
      <c r="F41" s="26" t="n"/>
      <c r="G41" s="38" t="n"/>
      <c r="H41" s="21" t="n"/>
      <c r="I41" s="21" t="n"/>
      <c r="J41" s="21" t="n"/>
      <c r="K41" s="7">
        <f>IF(A41="","",IF(OR(E41="",F41=""),"",IFERROR(IF(AND(ISNUMBER(E41),ISNUMBER(F41)),F41-E41,""),"")))</f>
        <v/>
      </c>
      <c r="L41" s="28">
        <f>IF(A41="","",IFERROR(IF(OR(B41="",C41="",D41="",E41="",G41="",H41=""),"Check required input",IF(COUNTIF($A$5:$A$104,A41)&gt;1,"Check duplicate ID",IF(OR(NOT(ISNUMBER(E41)),NOT(ISNUMBER(G41)),AND(F41&lt;&gt;"",NOT(ISNUMBER(F41)))),"Check date or amount input",IF(OR(G41&lt;Assumptions!$B$5,G41&gt;Assumptions!$B$6),"Check premium limit",IF(COUNTIF(Assumptions!$E$4:$E$7,H41)=0,"Check outcome",IF(AND(OR(H41=Assumptions!$E$4,H41=Assumptions!$E$5,H41=Assumptions!$E$7),F41=""),"Add decision date",IF(AND(H41=Assumptions!$E$6,F41&lt;&gt;""),"Check pending decision date",IF(AND(F41&lt;&gt;"",F41&lt;E41),"Check date order",IF(AND(H41=Assumptions!$E$6,TODAY()-E41&gt;Assumptions!$B$4),"Review aging pending item",IF(AND(OR(H41=Assumptions!$E$4,H41=Assumptions!$E$5),I41=""),"Add decision reason","")))))))))),"Check entered values"))</f>
        <v/>
      </c>
    </row>
    <row r="42">
      <c r="A42" s="21" t="n"/>
      <c r="B42" s="21" t="n"/>
      <c r="C42" s="21" t="n"/>
      <c r="D42" s="21" t="n"/>
      <c r="E42" s="26" t="n"/>
      <c r="F42" s="26" t="n"/>
      <c r="G42" s="38" t="n"/>
      <c r="H42" s="21" t="n"/>
      <c r="I42" s="21" t="n"/>
      <c r="J42" s="21" t="n"/>
      <c r="K42" s="9">
        <f>IF(A42="","",IF(OR(E42="",F42=""),"",IFERROR(IF(AND(ISNUMBER(E42),ISNUMBER(F42)),F42-E42,""),"")))</f>
        <v/>
      </c>
      <c r="L42" s="23">
        <f>IF(A42="","",IFERROR(IF(OR(B42="",C42="",D42="",E42="",G42="",H42=""),"Check required input",IF(COUNTIF($A$5:$A$104,A42)&gt;1,"Check duplicate ID",IF(OR(NOT(ISNUMBER(E42)),NOT(ISNUMBER(G42)),AND(F42&lt;&gt;"",NOT(ISNUMBER(F42)))),"Check date or amount input",IF(OR(G42&lt;Assumptions!$B$5,G42&gt;Assumptions!$B$6),"Check premium limit",IF(COUNTIF(Assumptions!$E$4:$E$7,H42)=0,"Check outcome",IF(AND(OR(H42=Assumptions!$E$4,H42=Assumptions!$E$5,H42=Assumptions!$E$7),F42=""),"Add decision date",IF(AND(H42=Assumptions!$E$6,F42&lt;&gt;""),"Check pending decision date",IF(AND(F42&lt;&gt;"",F42&lt;E42),"Check date order",IF(AND(H42=Assumptions!$E$6,TODAY()-E42&gt;Assumptions!$B$4),"Review aging pending item",IF(AND(OR(H42=Assumptions!$E$4,H42=Assumptions!$E$5),I42=""),"Add decision reason","")))))))))),"Check entered values"))</f>
        <v/>
      </c>
    </row>
    <row r="43">
      <c r="A43" s="21" t="n"/>
      <c r="B43" s="21" t="n"/>
      <c r="C43" s="21" t="n"/>
      <c r="D43" s="21" t="n"/>
      <c r="E43" s="26" t="n"/>
      <c r="F43" s="26" t="n"/>
      <c r="G43" s="38" t="n"/>
      <c r="H43" s="21" t="n"/>
      <c r="I43" s="21" t="n"/>
      <c r="J43" s="21" t="n"/>
      <c r="K43" s="7">
        <f>IF(A43="","",IF(OR(E43="",F43=""),"",IFERROR(IF(AND(ISNUMBER(E43),ISNUMBER(F43)),F43-E43,""),"")))</f>
        <v/>
      </c>
      <c r="L43" s="28">
        <f>IF(A43="","",IFERROR(IF(OR(B43="",C43="",D43="",E43="",G43="",H43=""),"Check required input",IF(COUNTIF($A$5:$A$104,A43)&gt;1,"Check duplicate ID",IF(OR(NOT(ISNUMBER(E43)),NOT(ISNUMBER(G43)),AND(F43&lt;&gt;"",NOT(ISNUMBER(F43)))),"Check date or amount input",IF(OR(G43&lt;Assumptions!$B$5,G43&gt;Assumptions!$B$6),"Check premium limit",IF(COUNTIF(Assumptions!$E$4:$E$7,H43)=0,"Check outcome",IF(AND(OR(H43=Assumptions!$E$4,H43=Assumptions!$E$5,H43=Assumptions!$E$7),F43=""),"Add decision date",IF(AND(H43=Assumptions!$E$6,F43&lt;&gt;""),"Check pending decision date",IF(AND(F43&lt;&gt;"",F43&lt;E43),"Check date order",IF(AND(H43=Assumptions!$E$6,TODAY()-E43&gt;Assumptions!$B$4),"Review aging pending item",IF(AND(OR(H43=Assumptions!$E$4,H43=Assumptions!$E$5),I43=""),"Add decision reason","")))))))))),"Check entered values"))</f>
        <v/>
      </c>
    </row>
    <row r="44">
      <c r="A44" s="21" t="n"/>
      <c r="B44" s="21" t="n"/>
      <c r="C44" s="21" t="n"/>
      <c r="D44" s="21" t="n"/>
      <c r="E44" s="26" t="n"/>
      <c r="F44" s="26" t="n"/>
      <c r="G44" s="38" t="n"/>
      <c r="H44" s="21" t="n"/>
      <c r="I44" s="21" t="n"/>
      <c r="J44" s="21" t="n"/>
      <c r="K44" s="9">
        <f>IF(A44="","",IF(OR(E44="",F44=""),"",IFERROR(IF(AND(ISNUMBER(E44),ISNUMBER(F44)),F44-E44,""),"")))</f>
        <v/>
      </c>
      <c r="L44" s="23">
        <f>IF(A44="","",IFERROR(IF(OR(B44="",C44="",D44="",E44="",G44="",H44=""),"Check required input",IF(COUNTIF($A$5:$A$104,A44)&gt;1,"Check duplicate ID",IF(OR(NOT(ISNUMBER(E44)),NOT(ISNUMBER(G44)),AND(F44&lt;&gt;"",NOT(ISNUMBER(F44)))),"Check date or amount input",IF(OR(G44&lt;Assumptions!$B$5,G44&gt;Assumptions!$B$6),"Check premium limit",IF(COUNTIF(Assumptions!$E$4:$E$7,H44)=0,"Check outcome",IF(AND(OR(H44=Assumptions!$E$4,H44=Assumptions!$E$5,H44=Assumptions!$E$7),F44=""),"Add decision date",IF(AND(H44=Assumptions!$E$6,F44&lt;&gt;""),"Check pending decision date",IF(AND(F44&lt;&gt;"",F44&lt;E44),"Check date order",IF(AND(H44=Assumptions!$E$6,TODAY()-E44&gt;Assumptions!$B$4),"Review aging pending item",IF(AND(OR(H44=Assumptions!$E$4,H44=Assumptions!$E$5),I44=""),"Add decision reason","")))))))))),"Check entered values"))</f>
        <v/>
      </c>
    </row>
    <row r="45">
      <c r="A45" s="21" t="n"/>
      <c r="B45" s="21" t="n"/>
      <c r="C45" s="21" t="n"/>
      <c r="D45" s="21" t="n"/>
      <c r="E45" s="26" t="n"/>
      <c r="F45" s="26" t="n"/>
      <c r="G45" s="38" t="n"/>
      <c r="H45" s="21" t="n"/>
      <c r="I45" s="21" t="n"/>
      <c r="J45" s="21" t="n"/>
      <c r="K45" s="7">
        <f>IF(A45="","",IF(OR(E45="",F45=""),"",IFERROR(IF(AND(ISNUMBER(E45),ISNUMBER(F45)),F45-E45,""),"")))</f>
        <v/>
      </c>
      <c r="L45" s="28">
        <f>IF(A45="","",IFERROR(IF(OR(B45="",C45="",D45="",E45="",G45="",H45=""),"Check required input",IF(COUNTIF($A$5:$A$104,A45)&gt;1,"Check duplicate ID",IF(OR(NOT(ISNUMBER(E45)),NOT(ISNUMBER(G45)),AND(F45&lt;&gt;"",NOT(ISNUMBER(F45)))),"Check date or amount input",IF(OR(G45&lt;Assumptions!$B$5,G45&gt;Assumptions!$B$6),"Check premium limit",IF(COUNTIF(Assumptions!$E$4:$E$7,H45)=0,"Check outcome",IF(AND(OR(H45=Assumptions!$E$4,H45=Assumptions!$E$5,H45=Assumptions!$E$7),F45=""),"Add decision date",IF(AND(H45=Assumptions!$E$6,F45&lt;&gt;""),"Check pending decision date",IF(AND(F45&lt;&gt;"",F45&lt;E45),"Check date order",IF(AND(H45=Assumptions!$E$6,TODAY()-E45&gt;Assumptions!$B$4),"Review aging pending item",IF(AND(OR(H45=Assumptions!$E$4,H45=Assumptions!$E$5),I45=""),"Add decision reason","")))))))))),"Check entered values"))</f>
        <v/>
      </c>
    </row>
    <row r="46">
      <c r="A46" s="21" t="n"/>
      <c r="B46" s="21" t="n"/>
      <c r="C46" s="21" t="n"/>
      <c r="D46" s="21" t="n"/>
      <c r="E46" s="26" t="n"/>
      <c r="F46" s="26" t="n"/>
      <c r="G46" s="38" t="n"/>
      <c r="H46" s="21" t="n"/>
      <c r="I46" s="21" t="n"/>
      <c r="J46" s="21" t="n"/>
      <c r="K46" s="9">
        <f>IF(A46="","",IF(OR(E46="",F46=""),"",IFERROR(IF(AND(ISNUMBER(E46),ISNUMBER(F46)),F46-E46,""),"")))</f>
        <v/>
      </c>
      <c r="L46" s="23">
        <f>IF(A46="","",IFERROR(IF(OR(B46="",C46="",D46="",E46="",G46="",H46=""),"Check required input",IF(COUNTIF($A$5:$A$104,A46)&gt;1,"Check duplicate ID",IF(OR(NOT(ISNUMBER(E46)),NOT(ISNUMBER(G46)),AND(F46&lt;&gt;"",NOT(ISNUMBER(F46)))),"Check date or amount input",IF(OR(G46&lt;Assumptions!$B$5,G46&gt;Assumptions!$B$6),"Check premium limit",IF(COUNTIF(Assumptions!$E$4:$E$7,H46)=0,"Check outcome",IF(AND(OR(H46=Assumptions!$E$4,H46=Assumptions!$E$5,H46=Assumptions!$E$7),F46=""),"Add decision date",IF(AND(H46=Assumptions!$E$6,F46&lt;&gt;""),"Check pending decision date",IF(AND(F46&lt;&gt;"",F46&lt;E46),"Check date order",IF(AND(H46=Assumptions!$E$6,TODAY()-E46&gt;Assumptions!$B$4),"Review aging pending item",IF(AND(OR(H46=Assumptions!$E$4,H46=Assumptions!$E$5),I46=""),"Add decision reason","")))))))))),"Check entered values"))</f>
        <v/>
      </c>
    </row>
    <row r="47">
      <c r="A47" s="21" t="n"/>
      <c r="B47" s="21" t="n"/>
      <c r="C47" s="21" t="n"/>
      <c r="D47" s="21" t="n"/>
      <c r="E47" s="26" t="n"/>
      <c r="F47" s="26" t="n"/>
      <c r="G47" s="38" t="n"/>
      <c r="H47" s="21" t="n"/>
      <c r="I47" s="21" t="n"/>
      <c r="J47" s="21" t="n"/>
      <c r="K47" s="7">
        <f>IF(A47="","",IF(OR(E47="",F47=""),"",IFERROR(IF(AND(ISNUMBER(E47),ISNUMBER(F47)),F47-E47,""),"")))</f>
        <v/>
      </c>
      <c r="L47" s="28">
        <f>IF(A47="","",IFERROR(IF(OR(B47="",C47="",D47="",E47="",G47="",H47=""),"Check required input",IF(COUNTIF($A$5:$A$104,A47)&gt;1,"Check duplicate ID",IF(OR(NOT(ISNUMBER(E47)),NOT(ISNUMBER(G47)),AND(F47&lt;&gt;"",NOT(ISNUMBER(F47)))),"Check date or amount input",IF(OR(G47&lt;Assumptions!$B$5,G47&gt;Assumptions!$B$6),"Check premium limit",IF(COUNTIF(Assumptions!$E$4:$E$7,H47)=0,"Check outcome",IF(AND(OR(H47=Assumptions!$E$4,H47=Assumptions!$E$5,H47=Assumptions!$E$7),F47=""),"Add decision date",IF(AND(H47=Assumptions!$E$6,F47&lt;&gt;""),"Check pending decision date",IF(AND(F47&lt;&gt;"",F47&lt;E47),"Check date order",IF(AND(H47=Assumptions!$E$6,TODAY()-E47&gt;Assumptions!$B$4),"Review aging pending item",IF(AND(OR(H47=Assumptions!$E$4,H47=Assumptions!$E$5),I47=""),"Add decision reason","")))))))))),"Check entered values"))</f>
        <v/>
      </c>
    </row>
    <row r="48">
      <c r="A48" s="21" t="n"/>
      <c r="B48" s="21" t="n"/>
      <c r="C48" s="21" t="n"/>
      <c r="D48" s="21" t="n"/>
      <c r="E48" s="26" t="n"/>
      <c r="F48" s="26" t="n"/>
      <c r="G48" s="38" t="n"/>
      <c r="H48" s="21" t="n"/>
      <c r="I48" s="21" t="n"/>
      <c r="J48" s="21" t="n"/>
      <c r="K48" s="9">
        <f>IF(A48="","",IF(OR(E48="",F48=""),"",IFERROR(IF(AND(ISNUMBER(E48),ISNUMBER(F48)),F48-E48,""),"")))</f>
        <v/>
      </c>
      <c r="L48" s="23">
        <f>IF(A48="","",IFERROR(IF(OR(B48="",C48="",D48="",E48="",G48="",H48=""),"Check required input",IF(COUNTIF($A$5:$A$104,A48)&gt;1,"Check duplicate ID",IF(OR(NOT(ISNUMBER(E48)),NOT(ISNUMBER(G48)),AND(F48&lt;&gt;"",NOT(ISNUMBER(F48)))),"Check date or amount input",IF(OR(G48&lt;Assumptions!$B$5,G48&gt;Assumptions!$B$6),"Check premium limit",IF(COUNTIF(Assumptions!$E$4:$E$7,H48)=0,"Check outcome",IF(AND(OR(H48=Assumptions!$E$4,H48=Assumptions!$E$5,H48=Assumptions!$E$7),F48=""),"Add decision date",IF(AND(H48=Assumptions!$E$6,F48&lt;&gt;""),"Check pending decision date",IF(AND(F48&lt;&gt;"",F48&lt;E48),"Check date order",IF(AND(H48=Assumptions!$E$6,TODAY()-E48&gt;Assumptions!$B$4),"Review aging pending item",IF(AND(OR(H48=Assumptions!$E$4,H48=Assumptions!$E$5),I48=""),"Add decision reason","")))))))))),"Check entered values"))</f>
        <v/>
      </c>
    </row>
    <row r="49">
      <c r="A49" s="21" t="n"/>
      <c r="B49" s="21" t="n"/>
      <c r="C49" s="21" t="n"/>
      <c r="D49" s="21" t="n"/>
      <c r="E49" s="26" t="n"/>
      <c r="F49" s="26" t="n"/>
      <c r="G49" s="38" t="n"/>
      <c r="H49" s="21" t="n"/>
      <c r="I49" s="21" t="n"/>
      <c r="J49" s="21" t="n"/>
      <c r="K49" s="7">
        <f>IF(A49="","",IF(OR(E49="",F49=""),"",IFERROR(IF(AND(ISNUMBER(E49),ISNUMBER(F49)),F49-E49,""),"")))</f>
        <v/>
      </c>
      <c r="L49" s="28">
        <f>IF(A49="","",IFERROR(IF(OR(B49="",C49="",D49="",E49="",G49="",H49=""),"Check required input",IF(COUNTIF($A$5:$A$104,A49)&gt;1,"Check duplicate ID",IF(OR(NOT(ISNUMBER(E49)),NOT(ISNUMBER(G49)),AND(F49&lt;&gt;"",NOT(ISNUMBER(F49)))),"Check date or amount input",IF(OR(G49&lt;Assumptions!$B$5,G49&gt;Assumptions!$B$6),"Check premium limit",IF(COUNTIF(Assumptions!$E$4:$E$7,H49)=0,"Check outcome",IF(AND(OR(H49=Assumptions!$E$4,H49=Assumptions!$E$5,H49=Assumptions!$E$7),F49=""),"Add decision date",IF(AND(H49=Assumptions!$E$6,F49&lt;&gt;""),"Check pending decision date",IF(AND(F49&lt;&gt;"",F49&lt;E49),"Check date order",IF(AND(H49=Assumptions!$E$6,TODAY()-E49&gt;Assumptions!$B$4),"Review aging pending item",IF(AND(OR(H49=Assumptions!$E$4,H49=Assumptions!$E$5),I49=""),"Add decision reason","")))))))))),"Check entered values"))</f>
        <v/>
      </c>
    </row>
    <row r="50">
      <c r="A50" s="21" t="n"/>
      <c r="B50" s="21" t="n"/>
      <c r="C50" s="21" t="n"/>
      <c r="D50" s="21" t="n"/>
      <c r="E50" s="26" t="n"/>
      <c r="F50" s="26" t="n"/>
      <c r="G50" s="38" t="n"/>
      <c r="H50" s="21" t="n"/>
      <c r="I50" s="21" t="n"/>
      <c r="J50" s="21" t="n"/>
      <c r="K50" s="9">
        <f>IF(A50="","",IF(OR(E50="",F50=""),"",IFERROR(IF(AND(ISNUMBER(E50),ISNUMBER(F50)),F50-E50,""),"")))</f>
        <v/>
      </c>
      <c r="L50" s="23">
        <f>IF(A50="","",IFERROR(IF(OR(B50="",C50="",D50="",E50="",G50="",H50=""),"Check required input",IF(COUNTIF($A$5:$A$104,A50)&gt;1,"Check duplicate ID",IF(OR(NOT(ISNUMBER(E50)),NOT(ISNUMBER(G50)),AND(F50&lt;&gt;"",NOT(ISNUMBER(F50)))),"Check date or amount input",IF(OR(G50&lt;Assumptions!$B$5,G50&gt;Assumptions!$B$6),"Check premium limit",IF(COUNTIF(Assumptions!$E$4:$E$7,H50)=0,"Check outcome",IF(AND(OR(H50=Assumptions!$E$4,H50=Assumptions!$E$5,H50=Assumptions!$E$7),F50=""),"Add decision date",IF(AND(H50=Assumptions!$E$6,F50&lt;&gt;""),"Check pending decision date",IF(AND(F50&lt;&gt;"",F50&lt;E50),"Check date order",IF(AND(H50=Assumptions!$E$6,TODAY()-E50&gt;Assumptions!$B$4),"Review aging pending item",IF(AND(OR(H50=Assumptions!$E$4,H50=Assumptions!$E$5),I50=""),"Add decision reason","")))))))))),"Check entered values"))</f>
        <v/>
      </c>
    </row>
    <row r="51">
      <c r="A51" s="21" t="n"/>
      <c r="B51" s="21" t="n"/>
      <c r="C51" s="21" t="n"/>
      <c r="D51" s="21" t="n"/>
      <c r="E51" s="26" t="n"/>
      <c r="F51" s="26" t="n"/>
      <c r="G51" s="38" t="n"/>
      <c r="H51" s="21" t="n"/>
      <c r="I51" s="21" t="n"/>
      <c r="J51" s="21" t="n"/>
      <c r="K51" s="7">
        <f>IF(A51="","",IF(OR(E51="",F51=""),"",IFERROR(IF(AND(ISNUMBER(E51),ISNUMBER(F51)),F51-E51,""),"")))</f>
        <v/>
      </c>
      <c r="L51" s="28">
        <f>IF(A51="","",IFERROR(IF(OR(B51="",C51="",D51="",E51="",G51="",H51=""),"Check required input",IF(COUNTIF($A$5:$A$104,A51)&gt;1,"Check duplicate ID",IF(OR(NOT(ISNUMBER(E51)),NOT(ISNUMBER(G51)),AND(F51&lt;&gt;"",NOT(ISNUMBER(F51)))),"Check date or amount input",IF(OR(G51&lt;Assumptions!$B$5,G51&gt;Assumptions!$B$6),"Check premium limit",IF(COUNTIF(Assumptions!$E$4:$E$7,H51)=0,"Check outcome",IF(AND(OR(H51=Assumptions!$E$4,H51=Assumptions!$E$5,H51=Assumptions!$E$7),F51=""),"Add decision date",IF(AND(H51=Assumptions!$E$6,F51&lt;&gt;""),"Check pending decision date",IF(AND(F51&lt;&gt;"",F51&lt;E51),"Check date order",IF(AND(H51=Assumptions!$E$6,TODAY()-E51&gt;Assumptions!$B$4),"Review aging pending item",IF(AND(OR(H51=Assumptions!$E$4,H51=Assumptions!$E$5),I51=""),"Add decision reason","")))))))))),"Check entered values"))</f>
        <v/>
      </c>
    </row>
    <row r="52">
      <c r="A52" s="21" t="n"/>
      <c r="B52" s="21" t="n"/>
      <c r="C52" s="21" t="n"/>
      <c r="D52" s="21" t="n"/>
      <c r="E52" s="26" t="n"/>
      <c r="F52" s="26" t="n"/>
      <c r="G52" s="38" t="n"/>
      <c r="H52" s="21" t="n"/>
      <c r="I52" s="21" t="n"/>
      <c r="J52" s="21" t="n"/>
      <c r="K52" s="9">
        <f>IF(A52="","",IF(OR(E52="",F52=""),"",IFERROR(IF(AND(ISNUMBER(E52),ISNUMBER(F52)),F52-E52,""),"")))</f>
        <v/>
      </c>
      <c r="L52" s="23">
        <f>IF(A52="","",IFERROR(IF(OR(B52="",C52="",D52="",E52="",G52="",H52=""),"Check required input",IF(COUNTIF($A$5:$A$104,A52)&gt;1,"Check duplicate ID",IF(OR(NOT(ISNUMBER(E52)),NOT(ISNUMBER(G52)),AND(F52&lt;&gt;"",NOT(ISNUMBER(F52)))),"Check date or amount input",IF(OR(G52&lt;Assumptions!$B$5,G52&gt;Assumptions!$B$6),"Check premium limit",IF(COUNTIF(Assumptions!$E$4:$E$7,H52)=0,"Check outcome",IF(AND(OR(H52=Assumptions!$E$4,H52=Assumptions!$E$5,H52=Assumptions!$E$7),F52=""),"Add decision date",IF(AND(H52=Assumptions!$E$6,F52&lt;&gt;""),"Check pending decision date",IF(AND(F52&lt;&gt;"",F52&lt;E52),"Check date order",IF(AND(H52=Assumptions!$E$6,TODAY()-E52&gt;Assumptions!$B$4),"Review aging pending item",IF(AND(OR(H52=Assumptions!$E$4,H52=Assumptions!$E$5),I52=""),"Add decision reason","")))))))))),"Check entered values"))</f>
        <v/>
      </c>
    </row>
    <row r="53">
      <c r="A53" s="21" t="n"/>
      <c r="B53" s="21" t="n"/>
      <c r="C53" s="21" t="n"/>
      <c r="D53" s="21" t="n"/>
      <c r="E53" s="26" t="n"/>
      <c r="F53" s="26" t="n"/>
      <c r="G53" s="38" t="n"/>
      <c r="H53" s="21" t="n"/>
      <c r="I53" s="21" t="n"/>
      <c r="J53" s="21" t="n"/>
      <c r="K53" s="7">
        <f>IF(A53="","",IF(OR(E53="",F53=""),"",IFERROR(IF(AND(ISNUMBER(E53),ISNUMBER(F53)),F53-E53,""),"")))</f>
        <v/>
      </c>
      <c r="L53" s="28">
        <f>IF(A53="","",IFERROR(IF(OR(B53="",C53="",D53="",E53="",G53="",H53=""),"Check required input",IF(COUNTIF($A$5:$A$104,A53)&gt;1,"Check duplicate ID",IF(OR(NOT(ISNUMBER(E53)),NOT(ISNUMBER(G53)),AND(F53&lt;&gt;"",NOT(ISNUMBER(F53)))),"Check date or amount input",IF(OR(G53&lt;Assumptions!$B$5,G53&gt;Assumptions!$B$6),"Check premium limit",IF(COUNTIF(Assumptions!$E$4:$E$7,H53)=0,"Check outcome",IF(AND(OR(H53=Assumptions!$E$4,H53=Assumptions!$E$5,H53=Assumptions!$E$7),F53=""),"Add decision date",IF(AND(H53=Assumptions!$E$6,F53&lt;&gt;""),"Check pending decision date",IF(AND(F53&lt;&gt;"",F53&lt;E53),"Check date order",IF(AND(H53=Assumptions!$E$6,TODAY()-E53&gt;Assumptions!$B$4),"Review aging pending item",IF(AND(OR(H53=Assumptions!$E$4,H53=Assumptions!$E$5),I53=""),"Add decision reason","")))))))))),"Check entered values"))</f>
        <v/>
      </c>
    </row>
    <row r="54">
      <c r="A54" s="21" t="n"/>
      <c r="B54" s="21" t="n"/>
      <c r="C54" s="21" t="n"/>
      <c r="D54" s="21" t="n"/>
      <c r="E54" s="26" t="n"/>
      <c r="F54" s="26" t="n"/>
      <c r="G54" s="38" t="n"/>
      <c r="H54" s="21" t="n"/>
      <c r="I54" s="21" t="n"/>
      <c r="J54" s="21" t="n"/>
      <c r="K54" s="9">
        <f>IF(A54="","",IF(OR(E54="",F54=""),"",IFERROR(IF(AND(ISNUMBER(E54),ISNUMBER(F54)),F54-E54,""),"")))</f>
        <v/>
      </c>
      <c r="L54" s="23">
        <f>IF(A54="","",IFERROR(IF(OR(B54="",C54="",D54="",E54="",G54="",H54=""),"Check required input",IF(COUNTIF($A$5:$A$104,A54)&gt;1,"Check duplicate ID",IF(OR(NOT(ISNUMBER(E54)),NOT(ISNUMBER(G54)),AND(F54&lt;&gt;"",NOT(ISNUMBER(F54)))),"Check date or amount input",IF(OR(G54&lt;Assumptions!$B$5,G54&gt;Assumptions!$B$6),"Check premium limit",IF(COUNTIF(Assumptions!$E$4:$E$7,H54)=0,"Check outcome",IF(AND(OR(H54=Assumptions!$E$4,H54=Assumptions!$E$5,H54=Assumptions!$E$7),F54=""),"Add decision date",IF(AND(H54=Assumptions!$E$6,F54&lt;&gt;""),"Check pending decision date",IF(AND(F54&lt;&gt;"",F54&lt;E54),"Check date order",IF(AND(H54=Assumptions!$E$6,TODAY()-E54&gt;Assumptions!$B$4),"Review aging pending item",IF(AND(OR(H54=Assumptions!$E$4,H54=Assumptions!$E$5),I54=""),"Add decision reason","")))))))))),"Check entered values"))</f>
        <v/>
      </c>
    </row>
    <row r="55">
      <c r="A55" s="21" t="n"/>
      <c r="B55" s="21" t="n"/>
      <c r="C55" s="21" t="n"/>
      <c r="D55" s="21" t="n"/>
      <c r="E55" s="26" t="n"/>
      <c r="F55" s="26" t="n"/>
      <c r="G55" s="38" t="n"/>
      <c r="H55" s="21" t="n"/>
      <c r="I55" s="21" t="n"/>
      <c r="J55" s="21" t="n"/>
      <c r="K55" s="7">
        <f>IF(A55="","",IF(OR(E55="",F55=""),"",IFERROR(IF(AND(ISNUMBER(E55),ISNUMBER(F55)),F55-E55,""),"")))</f>
        <v/>
      </c>
      <c r="L55" s="28">
        <f>IF(A55="","",IFERROR(IF(OR(B55="",C55="",D55="",E55="",G55="",H55=""),"Check required input",IF(COUNTIF($A$5:$A$104,A55)&gt;1,"Check duplicate ID",IF(OR(NOT(ISNUMBER(E55)),NOT(ISNUMBER(G55)),AND(F55&lt;&gt;"",NOT(ISNUMBER(F55)))),"Check date or amount input",IF(OR(G55&lt;Assumptions!$B$5,G55&gt;Assumptions!$B$6),"Check premium limit",IF(COUNTIF(Assumptions!$E$4:$E$7,H55)=0,"Check outcome",IF(AND(OR(H55=Assumptions!$E$4,H55=Assumptions!$E$5,H55=Assumptions!$E$7),F55=""),"Add decision date",IF(AND(H55=Assumptions!$E$6,F55&lt;&gt;""),"Check pending decision date",IF(AND(F55&lt;&gt;"",F55&lt;E55),"Check date order",IF(AND(H55=Assumptions!$E$6,TODAY()-E55&gt;Assumptions!$B$4),"Review aging pending item",IF(AND(OR(H55=Assumptions!$E$4,H55=Assumptions!$E$5),I55=""),"Add decision reason","")))))))))),"Check entered values"))</f>
        <v/>
      </c>
    </row>
    <row r="56">
      <c r="A56" s="21" t="n"/>
      <c r="B56" s="21" t="n"/>
      <c r="C56" s="21" t="n"/>
      <c r="D56" s="21" t="n"/>
      <c r="E56" s="26" t="n"/>
      <c r="F56" s="26" t="n"/>
      <c r="G56" s="38" t="n"/>
      <c r="H56" s="21" t="n"/>
      <c r="I56" s="21" t="n"/>
      <c r="J56" s="21" t="n"/>
      <c r="K56" s="9">
        <f>IF(A56="","",IF(OR(E56="",F56=""),"",IFERROR(IF(AND(ISNUMBER(E56),ISNUMBER(F56)),F56-E56,""),"")))</f>
        <v/>
      </c>
      <c r="L56" s="23">
        <f>IF(A56="","",IFERROR(IF(OR(B56="",C56="",D56="",E56="",G56="",H56=""),"Check required input",IF(COUNTIF($A$5:$A$104,A56)&gt;1,"Check duplicate ID",IF(OR(NOT(ISNUMBER(E56)),NOT(ISNUMBER(G56)),AND(F56&lt;&gt;"",NOT(ISNUMBER(F56)))),"Check date or amount input",IF(OR(G56&lt;Assumptions!$B$5,G56&gt;Assumptions!$B$6),"Check premium limit",IF(COUNTIF(Assumptions!$E$4:$E$7,H56)=0,"Check outcome",IF(AND(OR(H56=Assumptions!$E$4,H56=Assumptions!$E$5,H56=Assumptions!$E$7),F56=""),"Add decision date",IF(AND(H56=Assumptions!$E$6,F56&lt;&gt;""),"Check pending decision date",IF(AND(F56&lt;&gt;"",F56&lt;E56),"Check date order",IF(AND(H56=Assumptions!$E$6,TODAY()-E56&gt;Assumptions!$B$4),"Review aging pending item",IF(AND(OR(H56=Assumptions!$E$4,H56=Assumptions!$E$5),I56=""),"Add decision reason","")))))))))),"Check entered values"))</f>
        <v/>
      </c>
    </row>
    <row r="57">
      <c r="A57" s="21" t="n"/>
      <c r="B57" s="21" t="n"/>
      <c r="C57" s="21" t="n"/>
      <c r="D57" s="21" t="n"/>
      <c r="E57" s="26" t="n"/>
      <c r="F57" s="26" t="n"/>
      <c r="G57" s="38" t="n"/>
      <c r="H57" s="21" t="n"/>
      <c r="I57" s="21" t="n"/>
      <c r="J57" s="21" t="n"/>
      <c r="K57" s="7">
        <f>IF(A57="","",IF(OR(E57="",F57=""),"",IFERROR(IF(AND(ISNUMBER(E57),ISNUMBER(F57)),F57-E57,""),"")))</f>
        <v/>
      </c>
      <c r="L57" s="28">
        <f>IF(A57="","",IFERROR(IF(OR(B57="",C57="",D57="",E57="",G57="",H57=""),"Check required input",IF(COUNTIF($A$5:$A$104,A57)&gt;1,"Check duplicate ID",IF(OR(NOT(ISNUMBER(E57)),NOT(ISNUMBER(G57)),AND(F57&lt;&gt;"",NOT(ISNUMBER(F57)))),"Check date or amount input",IF(OR(G57&lt;Assumptions!$B$5,G57&gt;Assumptions!$B$6),"Check premium limit",IF(COUNTIF(Assumptions!$E$4:$E$7,H57)=0,"Check outcome",IF(AND(OR(H57=Assumptions!$E$4,H57=Assumptions!$E$5,H57=Assumptions!$E$7),F57=""),"Add decision date",IF(AND(H57=Assumptions!$E$6,F57&lt;&gt;""),"Check pending decision date",IF(AND(F57&lt;&gt;"",F57&lt;E57),"Check date order",IF(AND(H57=Assumptions!$E$6,TODAY()-E57&gt;Assumptions!$B$4),"Review aging pending item",IF(AND(OR(H57=Assumptions!$E$4,H57=Assumptions!$E$5),I57=""),"Add decision reason","")))))))))),"Check entered values"))</f>
        <v/>
      </c>
    </row>
    <row r="58">
      <c r="A58" s="21" t="n"/>
      <c r="B58" s="21" t="n"/>
      <c r="C58" s="21" t="n"/>
      <c r="D58" s="21" t="n"/>
      <c r="E58" s="26" t="n"/>
      <c r="F58" s="26" t="n"/>
      <c r="G58" s="38" t="n"/>
      <c r="H58" s="21" t="n"/>
      <c r="I58" s="21" t="n"/>
      <c r="J58" s="21" t="n"/>
      <c r="K58" s="9">
        <f>IF(A58="","",IF(OR(E58="",F58=""),"",IFERROR(IF(AND(ISNUMBER(E58),ISNUMBER(F58)),F58-E58,""),"")))</f>
        <v/>
      </c>
      <c r="L58" s="23">
        <f>IF(A58="","",IFERROR(IF(OR(B58="",C58="",D58="",E58="",G58="",H58=""),"Check required input",IF(COUNTIF($A$5:$A$104,A58)&gt;1,"Check duplicate ID",IF(OR(NOT(ISNUMBER(E58)),NOT(ISNUMBER(G58)),AND(F58&lt;&gt;"",NOT(ISNUMBER(F58)))),"Check date or amount input",IF(OR(G58&lt;Assumptions!$B$5,G58&gt;Assumptions!$B$6),"Check premium limit",IF(COUNTIF(Assumptions!$E$4:$E$7,H58)=0,"Check outcome",IF(AND(OR(H58=Assumptions!$E$4,H58=Assumptions!$E$5,H58=Assumptions!$E$7),F58=""),"Add decision date",IF(AND(H58=Assumptions!$E$6,F58&lt;&gt;""),"Check pending decision date",IF(AND(F58&lt;&gt;"",F58&lt;E58),"Check date order",IF(AND(H58=Assumptions!$E$6,TODAY()-E58&gt;Assumptions!$B$4),"Review aging pending item",IF(AND(OR(H58=Assumptions!$E$4,H58=Assumptions!$E$5),I58=""),"Add decision reason","")))))))))),"Check entered values"))</f>
        <v/>
      </c>
    </row>
    <row r="59">
      <c r="A59" s="21" t="n"/>
      <c r="B59" s="21" t="n"/>
      <c r="C59" s="21" t="n"/>
      <c r="D59" s="21" t="n"/>
      <c r="E59" s="26" t="n"/>
      <c r="F59" s="26" t="n"/>
      <c r="G59" s="38" t="n"/>
      <c r="H59" s="21" t="n"/>
      <c r="I59" s="21" t="n"/>
      <c r="J59" s="21" t="n"/>
      <c r="K59" s="7">
        <f>IF(A59="","",IF(OR(E59="",F59=""),"",IFERROR(IF(AND(ISNUMBER(E59),ISNUMBER(F59)),F59-E59,""),"")))</f>
        <v/>
      </c>
      <c r="L59" s="28">
        <f>IF(A59="","",IFERROR(IF(OR(B59="",C59="",D59="",E59="",G59="",H59=""),"Check required input",IF(COUNTIF($A$5:$A$104,A59)&gt;1,"Check duplicate ID",IF(OR(NOT(ISNUMBER(E59)),NOT(ISNUMBER(G59)),AND(F59&lt;&gt;"",NOT(ISNUMBER(F59)))),"Check date or amount input",IF(OR(G59&lt;Assumptions!$B$5,G59&gt;Assumptions!$B$6),"Check premium limit",IF(COUNTIF(Assumptions!$E$4:$E$7,H59)=0,"Check outcome",IF(AND(OR(H59=Assumptions!$E$4,H59=Assumptions!$E$5,H59=Assumptions!$E$7),F59=""),"Add decision date",IF(AND(H59=Assumptions!$E$6,F59&lt;&gt;""),"Check pending decision date",IF(AND(F59&lt;&gt;"",F59&lt;E59),"Check date order",IF(AND(H59=Assumptions!$E$6,TODAY()-E59&gt;Assumptions!$B$4),"Review aging pending item",IF(AND(OR(H59=Assumptions!$E$4,H59=Assumptions!$E$5),I59=""),"Add decision reason","")))))))))),"Check entered values"))</f>
        <v/>
      </c>
    </row>
    <row r="60">
      <c r="A60" s="21" t="n"/>
      <c r="B60" s="21" t="n"/>
      <c r="C60" s="21" t="n"/>
      <c r="D60" s="21" t="n"/>
      <c r="E60" s="26" t="n"/>
      <c r="F60" s="26" t="n"/>
      <c r="G60" s="38" t="n"/>
      <c r="H60" s="21" t="n"/>
      <c r="I60" s="21" t="n"/>
      <c r="J60" s="21" t="n"/>
      <c r="K60" s="9">
        <f>IF(A60="","",IF(OR(E60="",F60=""),"",IFERROR(IF(AND(ISNUMBER(E60),ISNUMBER(F60)),F60-E60,""),"")))</f>
        <v/>
      </c>
      <c r="L60" s="23">
        <f>IF(A60="","",IFERROR(IF(OR(B60="",C60="",D60="",E60="",G60="",H60=""),"Check required input",IF(COUNTIF($A$5:$A$104,A60)&gt;1,"Check duplicate ID",IF(OR(NOT(ISNUMBER(E60)),NOT(ISNUMBER(G60)),AND(F60&lt;&gt;"",NOT(ISNUMBER(F60)))),"Check date or amount input",IF(OR(G60&lt;Assumptions!$B$5,G60&gt;Assumptions!$B$6),"Check premium limit",IF(COUNTIF(Assumptions!$E$4:$E$7,H60)=0,"Check outcome",IF(AND(OR(H60=Assumptions!$E$4,H60=Assumptions!$E$5,H60=Assumptions!$E$7),F60=""),"Add decision date",IF(AND(H60=Assumptions!$E$6,F60&lt;&gt;""),"Check pending decision date",IF(AND(F60&lt;&gt;"",F60&lt;E60),"Check date order",IF(AND(H60=Assumptions!$E$6,TODAY()-E60&gt;Assumptions!$B$4),"Review aging pending item",IF(AND(OR(H60=Assumptions!$E$4,H60=Assumptions!$E$5),I60=""),"Add decision reason","")))))))))),"Check entered values"))</f>
        <v/>
      </c>
    </row>
    <row r="61">
      <c r="A61" s="21" t="n"/>
      <c r="B61" s="21" t="n"/>
      <c r="C61" s="21" t="n"/>
      <c r="D61" s="21" t="n"/>
      <c r="E61" s="26" t="n"/>
      <c r="F61" s="26" t="n"/>
      <c r="G61" s="38" t="n"/>
      <c r="H61" s="21" t="n"/>
      <c r="I61" s="21" t="n"/>
      <c r="J61" s="21" t="n"/>
      <c r="K61" s="7">
        <f>IF(A61="","",IF(OR(E61="",F61=""),"",IFERROR(IF(AND(ISNUMBER(E61),ISNUMBER(F61)),F61-E61,""),"")))</f>
        <v/>
      </c>
      <c r="L61" s="28">
        <f>IF(A61="","",IFERROR(IF(OR(B61="",C61="",D61="",E61="",G61="",H61=""),"Check required input",IF(COUNTIF($A$5:$A$104,A61)&gt;1,"Check duplicate ID",IF(OR(NOT(ISNUMBER(E61)),NOT(ISNUMBER(G61)),AND(F61&lt;&gt;"",NOT(ISNUMBER(F61)))),"Check date or amount input",IF(OR(G61&lt;Assumptions!$B$5,G61&gt;Assumptions!$B$6),"Check premium limit",IF(COUNTIF(Assumptions!$E$4:$E$7,H61)=0,"Check outcome",IF(AND(OR(H61=Assumptions!$E$4,H61=Assumptions!$E$5,H61=Assumptions!$E$7),F61=""),"Add decision date",IF(AND(H61=Assumptions!$E$6,F61&lt;&gt;""),"Check pending decision date",IF(AND(F61&lt;&gt;"",F61&lt;E61),"Check date order",IF(AND(H61=Assumptions!$E$6,TODAY()-E61&gt;Assumptions!$B$4),"Review aging pending item",IF(AND(OR(H61=Assumptions!$E$4,H61=Assumptions!$E$5),I61=""),"Add decision reason","")))))))))),"Check entered values"))</f>
        <v/>
      </c>
    </row>
    <row r="62">
      <c r="A62" s="21" t="n"/>
      <c r="B62" s="21" t="n"/>
      <c r="C62" s="21" t="n"/>
      <c r="D62" s="21" t="n"/>
      <c r="E62" s="26" t="n"/>
      <c r="F62" s="26" t="n"/>
      <c r="G62" s="38" t="n"/>
      <c r="H62" s="21" t="n"/>
      <c r="I62" s="21" t="n"/>
      <c r="J62" s="21" t="n"/>
      <c r="K62" s="9">
        <f>IF(A62="","",IF(OR(E62="",F62=""),"",IFERROR(IF(AND(ISNUMBER(E62),ISNUMBER(F62)),F62-E62,""),"")))</f>
        <v/>
      </c>
      <c r="L62" s="23">
        <f>IF(A62="","",IFERROR(IF(OR(B62="",C62="",D62="",E62="",G62="",H62=""),"Check required input",IF(COUNTIF($A$5:$A$104,A62)&gt;1,"Check duplicate ID",IF(OR(NOT(ISNUMBER(E62)),NOT(ISNUMBER(G62)),AND(F62&lt;&gt;"",NOT(ISNUMBER(F62)))),"Check date or amount input",IF(OR(G62&lt;Assumptions!$B$5,G62&gt;Assumptions!$B$6),"Check premium limit",IF(COUNTIF(Assumptions!$E$4:$E$7,H62)=0,"Check outcome",IF(AND(OR(H62=Assumptions!$E$4,H62=Assumptions!$E$5,H62=Assumptions!$E$7),F62=""),"Add decision date",IF(AND(H62=Assumptions!$E$6,F62&lt;&gt;""),"Check pending decision date",IF(AND(F62&lt;&gt;"",F62&lt;E62),"Check date order",IF(AND(H62=Assumptions!$E$6,TODAY()-E62&gt;Assumptions!$B$4),"Review aging pending item",IF(AND(OR(H62=Assumptions!$E$4,H62=Assumptions!$E$5),I62=""),"Add decision reason","")))))))))),"Check entered values"))</f>
        <v/>
      </c>
    </row>
    <row r="63">
      <c r="A63" s="21" t="n"/>
      <c r="B63" s="21" t="n"/>
      <c r="C63" s="21" t="n"/>
      <c r="D63" s="21" t="n"/>
      <c r="E63" s="26" t="n"/>
      <c r="F63" s="26" t="n"/>
      <c r="G63" s="38" t="n"/>
      <c r="H63" s="21" t="n"/>
      <c r="I63" s="21" t="n"/>
      <c r="J63" s="21" t="n"/>
      <c r="K63" s="7">
        <f>IF(A63="","",IF(OR(E63="",F63=""),"",IFERROR(IF(AND(ISNUMBER(E63),ISNUMBER(F63)),F63-E63,""),"")))</f>
        <v/>
      </c>
      <c r="L63" s="28">
        <f>IF(A63="","",IFERROR(IF(OR(B63="",C63="",D63="",E63="",G63="",H63=""),"Check required input",IF(COUNTIF($A$5:$A$104,A63)&gt;1,"Check duplicate ID",IF(OR(NOT(ISNUMBER(E63)),NOT(ISNUMBER(G63)),AND(F63&lt;&gt;"",NOT(ISNUMBER(F63)))),"Check date or amount input",IF(OR(G63&lt;Assumptions!$B$5,G63&gt;Assumptions!$B$6),"Check premium limit",IF(COUNTIF(Assumptions!$E$4:$E$7,H63)=0,"Check outcome",IF(AND(OR(H63=Assumptions!$E$4,H63=Assumptions!$E$5,H63=Assumptions!$E$7),F63=""),"Add decision date",IF(AND(H63=Assumptions!$E$6,F63&lt;&gt;""),"Check pending decision date",IF(AND(F63&lt;&gt;"",F63&lt;E63),"Check date order",IF(AND(H63=Assumptions!$E$6,TODAY()-E63&gt;Assumptions!$B$4),"Review aging pending item",IF(AND(OR(H63=Assumptions!$E$4,H63=Assumptions!$E$5),I63=""),"Add decision reason","")))))))))),"Check entered values"))</f>
        <v/>
      </c>
    </row>
    <row r="64">
      <c r="A64" s="21" t="n"/>
      <c r="B64" s="21" t="n"/>
      <c r="C64" s="21" t="n"/>
      <c r="D64" s="21" t="n"/>
      <c r="E64" s="26" t="n"/>
      <c r="F64" s="26" t="n"/>
      <c r="G64" s="38" t="n"/>
      <c r="H64" s="21" t="n"/>
      <c r="I64" s="21" t="n"/>
      <c r="J64" s="21" t="n"/>
      <c r="K64" s="9">
        <f>IF(A64="","",IF(OR(E64="",F64=""),"",IFERROR(IF(AND(ISNUMBER(E64),ISNUMBER(F64)),F64-E64,""),"")))</f>
        <v/>
      </c>
      <c r="L64" s="23">
        <f>IF(A64="","",IFERROR(IF(OR(B64="",C64="",D64="",E64="",G64="",H64=""),"Check required input",IF(COUNTIF($A$5:$A$104,A64)&gt;1,"Check duplicate ID",IF(OR(NOT(ISNUMBER(E64)),NOT(ISNUMBER(G64)),AND(F64&lt;&gt;"",NOT(ISNUMBER(F64)))),"Check date or amount input",IF(OR(G64&lt;Assumptions!$B$5,G64&gt;Assumptions!$B$6),"Check premium limit",IF(COUNTIF(Assumptions!$E$4:$E$7,H64)=0,"Check outcome",IF(AND(OR(H64=Assumptions!$E$4,H64=Assumptions!$E$5,H64=Assumptions!$E$7),F64=""),"Add decision date",IF(AND(H64=Assumptions!$E$6,F64&lt;&gt;""),"Check pending decision date",IF(AND(F64&lt;&gt;"",F64&lt;E64),"Check date order",IF(AND(H64=Assumptions!$E$6,TODAY()-E64&gt;Assumptions!$B$4),"Review aging pending item",IF(AND(OR(H64=Assumptions!$E$4,H64=Assumptions!$E$5),I64=""),"Add decision reason","")))))))))),"Check entered values"))</f>
        <v/>
      </c>
    </row>
    <row r="65">
      <c r="A65" s="21" t="n"/>
      <c r="B65" s="21" t="n"/>
      <c r="C65" s="21" t="n"/>
      <c r="D65" s="21" t="n"/>
      <c r="E65" s="26" t="n"/>
      <c r="F65" s="26" t="n"/>
      <c r="G65" s="38" t="n"/>
      <c r="H65" s="21" t="n"/>
      <c r="I65" s="21" t="n"/>
      <c r="J65" s="21" t="n"/>
      <c r="K65" s="7">
        <f>IF(A65="","",IF(OR(E65="",F65=""),"",IFERROR(IF(AND(ISNUMBER(E65),ISNUMBER(F65)),F65-E65,""),"")))</f>
        <v/>
      </c>
      <c r="L65" s="28">
        <f>IF(A65="","",IFERROR(IF(OR(B65="",C65="",D65="",E65="",G65="",H65=""),"Check required input",IF(COUNTIF($A$5:$A$104,A65)&gt;1,"Check duplicate ID",IF(OR(NOT(ISNUMBER(E65)),NOT(ISNUMBER(G65)),AND(F65&lt;&gt;"",NOT(ISNUMBER(F65)))),"Check date or amount input",IF(OR(G65&lt;Assumptions!$B$5,G65&gt;Assumptions!$B$6),"Check premium limit",IF(COUNTIF(Assumptions!$E$4:$E$7,H65)=0,"Check outcome",IF(AND(OR(H65=Assumptions!$E$4,H65=Assumptions!$E$5,H65=Assumptions!$E$7),F65=""),"Add decision date",IF(AND(H65=Assumptions!$E$6,F65&lt;&gt;""),"Check pending decision date",IF(AND(F65&lt;&gt;"",F65&lt;E65),"Check date order",IF(AND(H65=Assumptions!$E$6,TODAY()-E65&gt;Assumptions!$B$4),"Review aging pending item",IF(AND(OR(H65=Assumptions!$E$4,H65=Assumptions!$E$5),I65=""),"Add decision reason","")))))))))),"Check entered values"))</f>
        <v/>
      </c>
    </row>
    <row r="66">
      <c r="A66" s="21" t="n"/>
      <c r="B66" s="21" t="n"/>
      <c r="C66" s="21" t="n"/>
      <c r="D66" s="21" t="n"/>
      <c r="E66" s="26" t="n"/>
      <c r="F66" s="26" t="n"/>
      <c r="G66" s="38" t="n"/>
      <c r="H66" s="21" t="n"/>
      <c r="I66" s="21" t="n"/>
      <c r="J66" s="21" t="n"/>
      <c r="K66" s="9">
        <f>IF(A66="","",IF(OR(E66="",F66=""),"",IFERROR(IF(AND(ISNUMBER(E66),ISNUMBER(F66)),F66-E66,""),"")))</f>
        <v/>
      </c>
      <c r="L66" s="23">
        <f>IF(A66="","",IFERROR(IF(OR(B66="",C66="",D66="",E66="",G66="",H66=""),"Check required input",IF(COUNTIF($A$5:$A$104,A66)&gt;1,"Check duplicate ID",IF(OR(NOT(ISNUMBER(E66)),NOT(ISNUMBER(G66)),AND(F66&lt;&gt;"",NOT(ISNUMBER(F66)))),"Check date or amount input",IF(OR(G66&lt;Assumptions!$B$5,G66&gt;Assumptions!$B$6),"Check premium limit",IF(COUNTIF(Assumptions!$E$4:$E$7,H66)=0,"Check outcome",IF(AND(OR(H66=Assumptions!$E$4,H66=Assumptions!$E$5,H66=Assumptions!$E$7),F66=""),"Add decision date",IF(AND(H66=Assumptions!$E$6,F66&lt;&gt;""),"Check pending decision date",IF(AND(F66&lt;&gt;"",F66&lt;E66),"Check date order",IF(AND(H66=Assumptions!$E$6,TODAY()-E66&gt;Assumptions!$B$4),"Review aging pending item",IF(AND(OR(H66=Assumptions!$E$4,H66=Assumptions!$E$5),I66=""),"Add decision reason","")))))))))),"Check entered values"))</f>
        <v/>
      </c>
    </row>
    <row r="67">
      <c r="A67" s="21" t="n"/>
      <c r="B67" s="21" t="n"/>
      <c r="C67" s="21" t="n"/>
      <c r="D67" s="21" t="n"/>
      <c r="E67" s="26" t="n"/>
      <c r="F67" s="26" t="n"/>
      <c r="G67" s="38" t="n"/>
      <c r="H67" s="21" t="n"/>
      <c r="I67" s="21" t="n"/>
      <c r="J67" s="21" t="n"/>
      <c r="K67" s="7">
        <f>IF(A67="","",IF(OR(E67="",F67=""),"",IFERROR(IF(AND(ISNUMBER(E67),ISNUMBER(F67)),F67-E67,""),"")))</f>
        <v/>
      </c>
      <c r="L67" s="28">
        <f>IF(A67="","",IFERROR(IF(OR(B67="",C67="",D67="",E67="",G67="",H67=""),"Check required input",IF(COUNTIF($A$5:$A$104,A67)&gt;1,"Check duplicate ID",IF(OR(NOT(ISNUMBER(E67)),NOT(ISNUMBER(G67)),AND(F67&lt;&gt;"",NOT(ISNUMBER(F67)))),"Check date or amount input",IF(OR(G67&lt;Assumptions!$B$5,G67&gt;Assumptions!$B$6),"Check premium limit",IF(COUNTIF(Assumptions!$E$4:$E$7,H67)=0,"Check outcome",IF(AND(OR(H67=Assumptions!$E$4,H67=Assumptions!$E$5,H67=Assumptions!$E$7),F67=""),"Add decision date",IF(AND(H67=Assumptions!$E$6,F67&lt;&gt;""),"Check pending decision date",IF(AND(F67&lt;&gt;"",F67&lt;E67),"Check date order",IF(AND(H67=Assumptions!$E$6,TODAY()-E67&gt;Assumptions!$B$4),"Review aging pending item",IF(AND(OR(H67=Assumptions!$E$4,H67=Assumptions!$E$5),I67=""),"Add decision reason","")))))))))),"Check entered values"))</f>
        <v/>
      </c>
    </row>
    <row r="68">
      <c r="A68" s="21" t="n"/>
      <c r="B68" s="21" t="n"/>
      <c r="C68" s="21" t="n"/>
      <c r="D68" s="21" t="n"/>
      <c r="E68" s="26" t="n"/>
      <c r="F68" s="26" t="n"/>
      <c r="G68" s="38" t="n"/>
      <c r="H68" s="21" t="n"/>
      <c r="I68" s="21" t="n"/>
      <c r="J68" s="21" t="n"/>
      <c r="K68" s="9">
        <f>IF(A68="","",IF(OR(E68="",F68=""),"",IFERROR(IF(AND(ISNUMBER(E68),ISNUMBER(F68)),F68-E68,""),"")))</f>
        <v/>
      </c>
      <c r="L68" s="23">
        <f>IF(A68="","",IFERROR(IF(OR(B68="",C68="",D68="",E68="",G68="",H68=""),"Check required input",IF(COUNTIF($A$5:$A$104,A68)&gt;1,"Check duplicate ID",IF(OR(NOT(ISNUMBER(E68)),NOT(ISNUMBER(G68)),AND(F68&lt;&gt;"",NOT(ISNUMBER(F68)))),"Check date or amount input",IF(OR(G68&lt;Assumptions!$B$5,G68&gt;Assumptions!$B$6),"Check premium limit",IF(COUNTIF(Assumptions!$E$4:$E$7,H68)=0,"Check outcome",IF(AND(OR(H68=Assumptions!$E$4,H68=Assumptions!$E$5,H68=Assumptions!$E$7),F68=""),"Add decision date",IF(AND(H68=Assumptions!$E$6,F68&lt;&gt;""),"Check pending decision date",IF(AND(F68&lt;&gt;"",F68&lt;E68),"Check date order",IF(AND(H68=Assumptions!$E$6,TODAY()-E68&gt;Assumptions!$B$4),"Review aging pending item",IF(AND(OR(H68=Assumptions!$E$4,H68=Assumptions!$E$5),I68=""),"Add decision reason","")))))))))),"Check entered values"))</f>
        <v/>
      </c>
    </row>
    <row r="69">
      <c r="A69" s="21" t="n"/>
      <c r="B69" s="21" t="n"/>
      <c r="C69" s="21" t="n"/>
      <c r="D69" s="21" t="n"/>
      <c r="E69" s="26" t="n"/>
      <c r="F69" s="26" t="n"/>
      <c r="G69" s="38" t="n"/>
      <c r="H69" s="21" t="n"/>
      <c r="I69" s="21" t="n"/>
      <c r="J69" s="21" t="n"/>
      <c r="K69" s="7">
        <f>IF(A69="","",IF(OR(E69="",F69=""),"",IFERROR(IF(AND(ISNUMBER(E69),ISNUMBER(F69)),F69-E69,""),"")))</f>
        <v/>
      </c>
      <c r="L69" s="28">
        <f>IF(A69="","",IFERROR(IF(OR(B69="",C69="",D69="",E69="",G69="",H69=""),"Check required input",IF(COUNTIF($A$5:$A$104,A69)&gt;1,"Check duplicate ID",IF(OR(NOT(ISNUMBER(E69)),NOT(ISNUMBER(G69)),AND(F69&lt;&gt;"",NOT(ISNUMBER(F69)))),"Check date or amount input",IF(OR(G69&lt;Assumptions!$B$5,G69&gt;Assumptions!$B$6),"Check premium limit",IF(COUNTIF(Assumptions!$E$4:$E$7,H69)=0,"Check outcome",IF(AND(OR(H69=Assumptions!$E$4,H69=Assumptions!$E$5,H69=Assumptions!$E$7),F69=""),"Add decision date",IF(AND(H69=Assumptions!$E$6,F69&lt;&gt;""),"Check pending decision date",IF(AND(F69&lt;&gt;"",F69&lt;E69),"Check date order",IF(AND(H69=Assumptions!$E$6,TODAY()-E69&gt;Assumptions!$B$4),"Review aging pending item",IF(AND(OR(H69=Assumptions!$E$4,H69=Assumptions!$E$5),I69=""),"Add decision reason","")))))))))),"Check entered values"))</f>
        <v/>
      </c>
    </row>
    <row r="70">
      <c r="A70" s="21" t="n"/>
      <c r="B70" s="21" t="n"/>
      <c r="C70" s="21" t="n"/>
      <c r="D70" s="21" t="n"/>
      <c r="E70" s="26" t="n"/>
      <c r="F70" s="26" t="n"/>
      <c r="G70" s="38" t="n"/>
      <c r="H70" s="21" t="n"/>
      <c r="I70" s="21" t="n"/>
      <c r="J70" s="21" t="n"/>
      <c r="K70" s="9">
        <f>IF(A70="","",IF(OR(E70="",F70=""),"",IFERROR(IF(AND(ISNUMBER(E70),ISNUMBER(F70)),F70-E70,""),"")))</f>
        <v/>
      </c>
      <c r="L70" s="23">
        <f>IF(A70="","",IFERROR(IF(OR(B70="",C70="",D70="",E70="",G70="",H70=""),"Check required input",IF(COUNTIF($A$5:$A$104,A70)&gt;1,"Check duplicate ID",IF(OR(NOT(ISNUMBER(E70)),NOT(ISNUMBER(G70)),AND(F70&lt;&gt;"",NOT(ISNUMBER(F70)))),"Check date or amount input",IF(OR(G70&lt;Assumptions!$B$5,G70&gt;Assumptions!$B$6),"Check premium limit",IF(COUNTIF(Assumptions!$E$4:$E$7,H70)=0,"Check outcome",IF(AND(OR(H70=Assumptions!$E$4,H70=Assumptions!$E$5,H70=Assumptions!$E$7),F70=""),"Add decision date",IF(AND(H70=Assumptions!$E$6,F70&lt;&gt;""),"Check pending decision date",IF(AND(F70&lt;&gt;"",F70&lt;E70),"Check date order",IF(AND(H70=Assumptions!$E$6,TODAY()-E70&gt;Assumptions!$B$4),"Review aging pending item",IF(AND(OR(H70=Assumptions!$E$4,H70=Assumptions!$E$5),I70=""),"Add decision reason","")))))))))),"Check entered values"))</f>
        <v/>
      </c>
    </row>
    <row r="71">
      <c r="A71" s="21" t="n"/>
      <c r="B71" s="21" t="n"/>
      <c r="C71" s="21" t="n"/>
      <c r="D71" s="21" t="n"/>
      <c r="E71" s="26" t="n"/>
      <c r="F71" s="26" t="n"/>
      <c r="G71" s="38" t="n"/>
      <c r="H71" s="21" t="n"/>
      <c r="I71" s="21" t="n"/>
      <c r="J71" s="21" t="n"/>
      <c r="K71" s="7">
        <f>IF(A71="","",IF(OR(E71="",F71=""),"",IFERROR(IF(AND(ISNUMBER(E71),ISNUMBER(F71)),F71-E71,""),"")))</f>
        <v/>
      </c>
      <c r="L71" s="28">
        <f>IF(A71="","",IFERROR(IF(OR(B71="",C71="",D71="",E71="",G71="",H71=""),"Check required input",IF(COUNTIF($A$5:$A$104,A71)&gt;1,"Check duplicate ID",IF(OR(NOT(ISNUMBER(E71)),NOT(ISNUMBER(G71)),AND(F71&lt;&gt;"",NOT(ISNUMBER(F71)))),"Check date or amount input",IF(OR(G71&lt;Assumptions!$B$5,G71&gt;Assumptions!$B$6),"Check premium limit",IF(COUNTIF(Assumptions!$E$4:$E$7,H71)=0,"Check outcome",IF(AND(OR(H71=Assumptions!$E$4,H71=Assumptions!$E$5,H71=Assumptions!$E$7),F71=""),"Add decision date",IF(AND(H71=Assumptions!$E$6,F71&lt;&gt;""),"Check pending decision date",IF(AND(F71&lt;&gt;"",F71&lt;E71),"Check date order",IF(AND(H71=Assumptions!$E$6,TODAY()-E71&gt;Assumptions!$B$4),"Review aging pending item",IF(AND(OR(H71=Assumptions!$E$4,H71=Assumptions!$E$5),I71=""),"Add decision reason","")))))))))),"Check entered values"))</f>
        <v/>
      </c>
    </row>
    <row r="72">
      <c r="A72" s="21" t="n"/>
      <c r="B72" s="21" t="n"/>
      <c r="C72" s="21" t="n"/>
      <c r="D72" s="21" t="n"/>
      <c r="E72" s="26" t="n"/>
      <c r="F72" s="26" t="n"/>
      <c r="G72" s="38" t="n"/>
      <c r="H72" s="21" t="n"/>
      <c r="I72" s="21" t="n"/>
      <c r="J72" s="21" t="n"/>
      <c r="K72" s="9">
        <f>IF(A72="","",IF(OR(E72="",F72=""),"",IFERROR(IF(AND(ISNUMBER(E72),ISNUMBER(F72)),F72-E72,""),"")))</f>
        <v/>
      </c>
      <c r="L72" s="23">
        <f>IF(A72="","",IFERROR(IF(OR(B72="",C72="",D72="",E72="",G72="",H72=""),"Check required input",IF(COUNTIF($A$5:$A$104,A72)&gt;1,"Check duplicate ID",IF(OR(NOT(ISNUMBER(E72)),NOT(ISNUMBER(G72)),AND(F72&lt;&gt;"",NOT(ISNUMBER(F72)))),"Check date or amount input",IF(OR(G72&lt;Assumptions!$B$5,G72&gt;Assumptions!$B$6),"Check premium limit",IF(COUNTIF(Assumptions!$E$4:$E$7,H72)=0,"Check outcome",IF(AND(OR(H72=Assumptions!$E$4,H72=Assumptions!$E$5,H72=Assumptions!$E$7),F72=""),"Add decision date",IF(AND(H72=Assumptions!$E$6,F72&lt;&gt;""),"Check pending decision date",IF(AND(F72&lt;&gt;"",F72&lt;E72),"Check date order",IF(AND(H72=Assumptions!$E$6,TODAY()-E72&gt;Assumptions!$B$4),"Review aging pending item",IF(AND(OR(H72=Assumptions!$E$4,H72=Assumptions!$E$5),I72=""),"Add decision reason","")))))))))),"Check entered values"))</f>
        <v/>
      </c>
    </row>
    <row r="73">
      <c r="A73" s="21" t="n"/>
      <c r="B73" s="21" t="n"/>
      <c r="C73" s="21" t="n"/>
      <c r="D73" s="21" t="n"/>
      <c r="E73" s="26" t="n"/>
      <c r="F73" s="26" t="n"/>
      <c r="G73" s="38" t="n"/>
      <c r="H73" s="21" t="n"/>
      <c r="I73" s="21" t="n"/>
      <c r="J73" s="21" t="n"/>
      <c r="K73" s="7">
        <f>IF(A73="","",IF(OR(E73="",F73=""),"",IFERROR(IF(AND(ISNUMBER(E73),ISNUMBER(F73)),F73-E73,""),"")))</f>
        <v/>
      </c>
      <c r="L73" s="28">
        <f>IF(A73="","",IFERROR(IF(OR(B73="",C73="",D73="",E73="",G73="",H73=""),"Check required input",IF(COUNTIF($A$5:$A$104,A73)&gt;1,"Check duplicate ID",IF(OR(NOT(ISNUMBER(E73)),NOT(ISNUMBER(G73)),AND(F73&lt;&gt;"",NOT(ISNUMBER(F73)))),"Check date or amount input",IF(OR(G73&lt;Assumptions!$B$5,G73&gt;Assumptions!$B$6),"Check premium limit",IF(COUNTIF(Assumptions!$E$4:$E$7,H73)=0,"Check outcome",IF(AND(OR(H73=Assumptions!$E$4,H73=Assumptions!$E$5,H73=Assumptions!$E$7),F73=""),"Add decision date",IF(AND(H73=Assumptions!$E$6,F73&lt;&gt;""),"Check pending decision date",IF(AND(F73&lt;&gt;"",F73&lt;E73),"Check date order",IF(AND(H73=Assumptions!$E$6,TODAY()-E73&gt;Assumptions!$B$4),"Review aging pending item",IF(AND(OR(H73=Assumptions!$E$4,H73=Assumptions!$E$5),I73=""),"Add decision reason","")))))))))),"Check entered values"))</f>
        <v/>
      </c>
    </row>
    <row r="74">
      <c r="A74" s="21" t="n"/>
      <c r="B74" s="21" t="n"/>
      <c r="C74" s="21" t="n"/>
      <c r="D74" s="21" t="n"/>
      <c r="E74" s="26" t="n"/>
      <c r="F74" s="26" t="n"/>
      <c r="G74" s="38" t="n"/>
      <c r="H74" s="21" t="n"/>
      <c r="I74" s="21" t="n"/>
      <c r="J74" s="21" t="n"/>
      <c r="K74" s="9">
        <f>IF(A74="","",IF(OR(E74="",F74=""),"",IFERROR(IF(AND(ISNUMBER(E74),ISNUMBER(F74)),F74-E74,""),"")))</f>
        <v/>
      </c>
      <c r="L74" s="23">
        <f>IF(A74="","",IFERROR(IF(OR(B74="",C74="",D74="",E74="",G74="",H74=""),"Check required input",IF(COUNTIF($A$5:$A$104,A74)&gt;1,"Check duplicate ID",IF(OR(NOT(ISNUMBER(E74)),NOT(ISNUMBER(G74)),AND(F74&lt;&gt;"",NOT(ISNUMBER(F74)))),"Check date or amount input",IF(OR(G74&lt;Assumptions!$B$5,G74&gt;Assumptions!$B$6),"Check premium limit",IF(COUNTIF(Assumptions!$E$4:$E$7,H74)=0,"Check outcome",IF(AND(OR(H74=Assumptions!$E$4,H74=Assumptions!$E$5,H74=Assumptions!$E$7),F74=""),"Add decision date",IF(AND(H74=Assumptions!$E$6,F74&lt;&gt;""),"Check pending decision date",IF(AND(F74&lt;&gt;"",F74&lt;E74),"Check date order",IF(AND(H74=Assumptions!$E$6,TODAY()-E74&gt;Assumptions!$B$4),"Review aging pending item",IF(AND(OR(H74=Assumptions!$E$4,H74=Assumptions!$E$5),I74=""),"Add decision reason","")))))))))),"Check entered values"))</f>
        <v/>
      </c>
    </row>
    <row r="75">
      <c r="A75" s="21" t="n"/>
      <c r="B75" s="21" t="n"/>
      <c r="C75" s="21" t="n"/>
      <c r="D75" s="21" t="n"/>
      <c r="E75" s="26" t="n"/>
      <c r="F75" s="26" t="n"/>
      <c r="G75" s="38" t="n"/>
      <c r="H75" s="21" t="n"/>
      <c r="I75" s="21" t="n"/>
      <c r="J75" s="21" t="n"/>
      <c r="K75" s="7">
        <f>IF(A75="","",IF(OR(E75="",F75=""),"",IFERROR(IF(AND(ISNUMBER(E75),ISNUMBER(F75)),F75-E75,""),"")))</f>
        <v/>
      </c>
      <c r="L75" s="28">
        <f>IF(A75="","",IFERROR(IF(OR(B75="",C75="",D75="",E75="",G75="",H75=""),"Check required input",IF(COUNTIF($A$5:$A$104,A75)&gt;1,"Check duplicate ID",IF(OR(NOT(ISNUMBER(E75)),NOT(ISNUMBER(G75)),AND(F75&lt;&gt;"",NOT(ISNUMBER(F75)))),"Check date or amount input",IF(OR(G75&lt;Assumptions!$B$5,G75&gt;Assumptions!$B$6),"Check premium limit",IF(COUNTIF(Assumptions!$E$4:$E$7,H75)=0,"Check outcome",IF(AND(OR(H75=Assumptions!$E$4,H75=Assumptions!$E$5,H75=Assumptions!$E$7),F75=""),"Add decision date",IF(AND(H75=Assumptions!$E$6,F75&lt;&gt;""),"Check pending decision date",IF(AND(F75&lt;&gt;"",F75&lt;E75),"Check date order",IF(AND(H75=Assumptions!$E$6,TODAY()-E75&gt;Assumptions!$B$4),"Review aging pending item",IF(AND(OR(H75=Assumptions!$E$4,H75=Assumptions!$E$5),I75=""),"Add decision reason","")))))))))),"Check entered values"))</f>
        <v/>
      </c>
    </row>
    <row r="76">
      <c r="A76" s="21" t="n"/>
      <c r="B76" s="21" t="n"/>
      <c r="C76" s="21" t="n"/>
      <c r="D76" s="21" t="n"/>
      <c r="E76" s="26" t="n"/>
      <c r="F76" s="26" t="n"/>
      <c r="G76" s="38" t="n"/>
      <c r="H76" s="21" t="n"/>
      <c r="I76" s="21" t="n"/>
      <c r="J76" s="21" t="n"/>
      <c r="K76" s="9">
        <f>IF(A76="","",IF(OR(E76="",F76=""),"",IFERROR(IF(AND(ISNUMBER(E76),ISNUMBER(F76)),F76-E76,""),"")))</f>
        <v/>
      </c>
      <c r="L76" s="23">
        <f>IF(A76="","",IFERROR(IF(OR(B76="",C76="",D76="",E76="",G76="",H76=""),"Check required input",IF(COUNTIF($A$5:$A$104,A76)&gt;1,"Check duplicate ID",IF(OR(NOT(ISNUMBER(E76)),NOT(ISNUMBER(G76)),AND(F76&lt;&gt;"",NOT(ISNUMBER(F76)))),"Check date or amount input",IF(OR(G76&lt;Assumptions!$B$5,G76&gt;Assumptions!$B$6),"Check premium limit",IF(COUNTIF(Assumptions!$E$4:$E$7,H76)=0,"Check outcome",IF(AND(OR(H76=Assumptions!$E$4,H76=Assumptions!$E$5,H76=Assumptions!$E$7),F76=""),"Add decision date",IF(AND(H76=Assumptions!$E$6,F76&lt;&gt;""),"Check pending decision date",IF(AND(F76&lt;&gt;"",F76&lt;E76),"Check date order",IF(AND(H76=Assumptions!$E$6,TODAY()-E76&gt;Assumptions!$B$4),"Review aging pending item",IF(AND(OR(H76=Assumptions!$E$4,H76=Assumptions!$E$5),I76=""),"Add decision reason","")))))))))),"Check entered values"))</f>
        <v/>
      </c>
    </row>
    <row r="77">
      <c r="A77" s="21" t="n"/>
      <c r="B77" s="21" t="n"/>
      <c r="C77" s="21" t="n"/>
      <c r="D77" s="21" t="n"/>
      <c r="E77" s="26" t="n"/>
      <c r="F77" s="26" t="n"/>
      <c r="G77" s="38" t="n"/>
      <c r="H77" s="21" t="n"/>
      <c r="I77" s="21" t="n"/>
      <c r="J77" s="21" t="n"/>
      <c r="K77" s="7">
        <f>IF(A77="","",IF(OR(E77="",F77=""),"",IFERROR(IF(AND(ISNUMBER(E77),ISNUMBER(F77)),F77-E77,""),"")))</f>
        <v/>
      </c>
      <c r="L77" s="28">
        <f>IF(A77="","",IFERROR(IF(OR(B77="",C77="",D77="",E77="",G77="",H77=""),"Check required input",IF(COUNTIF($A$5:$A$104,A77)&gt;1,"Check duplicate ID",IF(OR(NOT(ISNUMBER(E77)),NOT(ISNUMBER(G77)),AND(F77&lt;&gt;"",NOT(ISNUMBER(F77)))),"Check date or amount input",IF(OR(G77&lt;Assumptions!$B$5,G77&gt;Assumptions!$B$6),"Check premium limit",IF(COUNTIF(Assumptions!$E$4:$E$7,H77)=0,"Check outcome",IF(AND(OR(H77=Assumptions!$E$4,H77=Assumptions!$E$5,H77=Assumptions!$E$7),F77=""),"Add decision date",IF(AND(H77=Assumptions!$E$6,F77&lt;&gt;""),"Check pending decision date",IF(AND(F77&lt;&gt;"",F77&lt;E77),"Check date order",IF(AND(H77=Assumptions!$E$6,TODAY()-E77&gt;Assumptions!$B$4),"Review aging pending item",IF(AND(OR(H77=Assumptions!$E$4,H77=Assumptions!$E$5),I77=""),"Add decision reason","")))))))))),"Check entered values"))</f>
        <v/>
      </c>
    </row>
    <row r="78">
      <c r="A78" s="21" t="n"/>
      <c r="B78" s="21" t="n"/>
      <c r="C78" s="21" t="n"/>
      <c r="D78" s="21" t="n"/>
      <c r="E78" s="26" t="n"/>
      <c r="F78" s="26" t="n"/>
      <c r="G78" s="38" t="n"/>
      <c r="H78" s="21" t="n"/>
      <c r="I78" s="21" t="n"/>
      <c r="J78" s="21" t="n"/>
      <c r="K78" s="9">
        <f>IF(A78="","",IF(OR(E78="",F78=""),"",IFERROR(IF(AND(ISNUMBER(E78),ISNUMBER(F78)),F78-E78,""),"")))</f>
        <v/>
      </c>
      <c r="L78" s="23">
        <f>IF(A78="","",IFERROR(IF(OR(B78="",C78="",D78="",E78="",G78="",H78=""),"Check required input",IF(COUNTIF($A$5:$A$104,A78)&gt;1,"Check duplicate ID",IF(OR(NOT(ISNUMBER(E78)),NOT(ISNUMBER(G78)),AND(F78&lt;&gt;"",NOT(ISNUMBER(F78)))),"Check date or amount input",IF(OR(G78&lt;Assumptions!$B$5,G78&gt;Assumptions!$B$6),"Check premium limit",IF(COUNTIF(Assumptions!$E$4:$E$7,H78)=0,"Check outcome",IF(AND(OR(H78=Assumptions!$E$4,H78=Assumptions!$E$5,H78=Assumptions!$E$7),F78=""),"Add decision date",IF(AND(H78=Assumptions!$E$6,F78&lt;&gt;""),"Check pending decision date",IF(AND(F78&lt;&gt;"",F78&lt;E78),"Check date order",IF(AND(H78=Assumptions!$E$6,TODAY()-E78&gt;Assumptions!$B$4),"Review aging pending item",IF(AND(OR(H78=Assumptions!$E$4,H78=Assumptions!$E$5),I78=""),"Add decision reason","")))))))))),"Check entered values"))</f>
        <v/>
      </c>
    </row>
    <row r="79">
      <c r="A79" s="21" t="n"/>
      <c r="B79" s="21" t="n"/>
      <c r="C79" s="21" t="n"/>
      <c r="D79" s="21" t="n"/>
      <c r="E79" s="26" t="n"/>
      <c r="F79" s="26" t="n"/>
      <c r="G79" s="38" t="n"/>
      <c r="H79" s="21" t="n"/>
      <c r="I79" s="21" t="n"/>
      <c r="J79" s="21" t="n"/>
      <c r="K79" s="7">
        <f>IF(A79="","",IF(OR(E79="",F79=""),"",IFERROR(IF(AND(ISNUMBER(E79),ISNUMBER(F79)),F79-E79,""),"")))</f>
        <v/>
      </c>
      <c r="L79" s="28">
        <f>IF(A79="","",IFERROR(IF(OR(B79="",C79="",D79="",E79="",G79="",H79=""),"Check required input",IF(COUNTIF($A$5:$A$104,A79)&gt;1,"Check duplicate ID",IF(OR(NOT(ISNUMBER(E79)),NOT(ISNUMBER(G79)),AND(F79&lt;&gt;"",NOT(ISNUMBER(F79)))),"Check date or amount input",IF(OR(G79&lt;Assumptions!$B$5,G79&gt;Assumptions!$B$6),"Check premium limit",IF(COUNTIF(Assumptions!$E$4:$E$7,H79)=0,"Check outcome",IF(AND(OR(H79=Assumptions!$E$4,H79=Assumptions!$E$5,H79=Assumptions!$E$7),F79=""),"Add decision date",IF(AND(H79=Assumptions!$E$6,F79&lt;&gt;""),"Check pending decision date",IF(AND(F79&lt;&gt;"",F79&lt;E79),"Check date order",IF(AND(H79=Assumptions!$E$6,TODAY()-E79&gt;Assumptions!$B$4),"Review aging pending item",IF(AND(OR(H79=Assumptions!$E$4,H79=Assumptions!$E$5),I79=""),"Add decision reason","")))))))))),"Check entered values"))</f>
        <v/>
      </c>
    </row>
    <row r="80">
      <c r="A80" s="21" t="n"/>
      <c r="B80" s="21" t="n"/>
      <c r="C80" s="21" t="n"/>
      <c r="D80" s="21" t="n"/>
      <c r="E80" s="26" t="n"/>
      <c r="F80" s="26" t="n"/>
      <c r="G80" s="38" t="n"/>
      <c r="H80" s="21" t="n"/>
      <c r="I80" s="21" t="n"/>
      <c r="J80" s="21" t="n"/>
      <c r="K80" s="9">
        <f>IF(A80="","",IF(OR(E80="",F80=""),"",IFERROR(IF(AND(ISNUMBER(E80),ISNUMBER(F80)),F80-E80,""),"")))</f>
        <v/>
      </c>
      <c r="L80" s="23">
        <f>IF(A80="","",IFERROR(IF(OR(B80="",C80="",D80="",E80="",G80="",H80=""),"Check required input",IF(COUNTIF($A$5:$A$104,A80)&gt;1,"Check duplicate ID",IF(OR(NOT(ISNUMBER(E80)),NOT(ISNUMBER(G80)),AND(F80&lt;&gt;"",NOT(ISNUMBER(F80)))),"Check date or amount input",IF(OR(G80&lt;Assumptions!$B$5,G80&gt;Assumptions!$B$6),"Check premium limit",IF(COUNTIF(Assumptions!$E$4:$E$7,H80)=0,"Check outcome",IF(AND(OR(H80=Assumptions!$E$4,H80=Assumptions!$E$5,H80=Assumptions!$E$7),F80=""),"Add decision date",IF(AND(H80=Assumptions!$E$6,F80&lt;&gt;""),"Check pending decision date",IF(AND(F80&lt;&gt;"",F80&lt;E80),"Check date order",IF(AND(H80=Assumptions!$E$6,TODAY()-E80&gt;Assumptions!$B$4),"Review aging pending item",IF(AND(OR(H80=Assumptions!$E$4,H80=Assumptions!$E$5),I80=""),"Add decision reason","")))))))))),"Check entered values"))</f>
        <v/>
      </c>
    </row>
    <row r="81">
      <c r="A81" s="21" t="n"/>
      <c r="B81" s="21" t="n"/>
      <c r="C81" s="21" t="n"/>
      <c r="D81" s="21" t="n"/>
      <c r="E81" s="26" t="n"/>
      <c r="F81" s="26" t="n"/>
      <c r="G81" s="38" t="n"/>
      <c r="H81" s="21" t="n"/>
      <c r="I81" s="21" t="n"/>
      <c r="J81" s="21" t="n"/>
      <c r="K81" s="7">
        <f>IF(A81="","",IF(OR(E81="",F81=""),"",IFERROR(IF(AND(ISNUMBER(E81),ISNUMBER(F81)),F81-E81,""),"")))</f>
        <v/>
      </c>
      <c r="L81" s="28">
        <f>IF(A81="","",IFERROR(IF(OR(B81="",C81="",D81="",E81="",G81="",H81=""),"Check required input",IF(COUNTIF($A$5:$A$104,A81)&gt;1,"Check duplicate ID",IF(OR(NOT(ISNUMBER(E81)),NOT(ISNUMBER(G81)),AND(F81&lt;&gt;"",NOT(ISNUMBER(F81)))),"Check date or amount input",IF(OR(G81&lt;Assumptions!$B$5,G81&gt;Assumptions!$B$6),"Check premium limit",IF(COUNTIF(Assumptions!$E$4:$E$7,H81)=0,"Check outcome",IF(AND(OR(H81=Assumptions!$E$4,H81=Assumptions!$E$5,H81=Assumptions!$E$7),F81=""),"Add decision date",IF(AND(H81=Assumptions!$E$6,F81&lt;&gt;""),"Check pending decision date",IF(AND(F81&lt;&gt;"",F81&lt;E81),"Check date order",IF(AND(H81=Assumptions!$E$6,TODAY()-E81&gt;Assumptions!$B$4),"Review aging pending item",IF(AND(OR(H81=Assumptions!$E$4,H81=Assumptions!$E$5),I81=""),"Add decision reason","")))))))))),"Check entered values"))</f>
        <v/>
      </c>
    </row>
    <row r="82">
      <c r="A82" s="21" t="n"/>
      <c r="B82" s="21" t="n"/>
      <c r="C82" s="21" t="n"/>
      <c r="D82" s="21" t="n"/>
      <c r="E82" s="26" t="n"/>
      <c r="F82" s="26" t="n"/>
      <c r="G82" s="38" t="n"/>
      <c r="H82" s="21" t="n"/>
      <c r="I82" s="21" t="n"/>
      <c r="J82" s="21" t="n"/>
      <c r="K82" s="9">
        <f>IF(A82="","",IF(OR(E82="",F82=""),"",IFERROR(IF(AND(ISNUMBER(E82),ISNUMBER(F82)),F82-E82,""),"")))</f>
        <v/>
      </c>
      <c r="L82" s="23">
        <f>IF(A82="","",IFERROR(IF(OR(B82="",C82="",D82="",E82="",G82="",H82=""),"Check required input",IF(COUNTIF($A$5:$A$104,A82)&gt;1,"Check duplicate ID",IF(OR(NOT(ISNUMBER(E82)),NOT(ISNUMBER(G82)),AND(F82&lt;&gt;"",NOT(ISNUMBER(F82)))),"Check date or amount input",IF(OR(G82&lt;Assumptions!$B$5,G82&gt;Assumptions!$B$6),"Check premium limit",IF(COUNTIF(Assumptions!$E$4:$E$7,H82)=0,"Check outcome",IF(AND(OR(H82=Assumptions!$E$4,H82=Assumptions!$E$5,H82=Assumptions!$E$7),F82=""),"Add decision date",IF(AND(H82=Assumptions!$E$6,F82&lt;&gt;""),"Check pending decision date",IF(AND(F82&lt;&gt;"",F82&lt;E82),"Check date order",IF(AND(H82=Assumptions!$E$6,TODAY()-E82&gt;Assumptions!$B$4),"Review aging pending item",IF(AND(OR(H82=Assumptions!$E$4,H82=Assumptions!$E$5),I82=""),"Add decision reason","")))))))))),"Check entered values"))</f>
        <v/>
      </c>
    </row>
    <row r="83">
      <c r="A83" s="21" t="n"/>
      <c r="B83" s="21" t="n"/>
      <c r="C83" s="21" t="n"/>
      <c r="D83" s="21" t="n"/>
      <c r="E83" s="26" t="n"/>
      <c r="F83" s="26" t="n"/>
      <c r="G83" s="38" t="n"/>
      <c r="H83" s="21" t="n"/>
      <c r="I83" s="21" t="n"/>
      <c r="J83" s="21" t="n"/>
      <c r="K83" s="7">
        <f>IF(A83="","",IF(OR(E83="",F83=""),"",IFERROR(IF(AND(ISNUMBER(E83),ISNUMBER(F83)),F83-E83,""),"")))</f>
        <v/>
      </c>
      <c r="L83" s="28">
        <f>IF(A83="","",IFERROR(IF(OR(B83="",C83="",D83="",E83="",G83="",H83=""),"Check required input",IF(COUNTIF($A$5:$A$104,A83)&gt;1,"Check duplicate ID",IF(OR(NOT(ISNUMBER(E83)),NOT(ISNUMBER(G83)),AND(F83&lt;&gt;"",NOT(ISNUMBER(F83)))),"Check date or amount input",IF(OR(G83&lt;Assumptions!$B$5,G83&gt;Assumptions!$B$6),"Check premium limit",IF(COUNTIF(Assumptions!$E$4:$E$7,H83)=0,"Check outcome",IF(AND(OR(H83=Assumptions!$E$4,H83=Assumptions!$E$5,H83=Assumptions!$E$7),F83=""),"Add decision date",IF(AND(H83=Assumptions!$E$6,F83&lt;&gt;""),"Check pending decision date",IF(AND(F83&lt;&gt;"",F83&lt;E83),"Check date order",IF(AND(H83=Assumptions!$E$6,TODAY()-E83&gt;Assumptions!$B$4),"Review aging pending item",IF(AND(OR(H83=Assumptions!$E$4,H83=Assumptions!$E$5),I83=""),"Add decision reason","")))))))))),"Check entered values"))</f>
        <v/>
      </c>
    </row>
    <row r="84">
      <c r="A84" s="21" t="n"/>
      <c r="B84" s="21" t="n"/>
      <c r="C84" s="21" t="n"/>
      <c r="D84" s="21" t="n"/>
      <c r="E84" s="26" t="n"/>
      <c r="F84" s="26" t="n"/>
      <c r="G84" s="38" t="n"/>
      <c r="H84" s="21" t="n"/>
      <c r="I84" s="21" t="n"/>
      <c r="J84" s="21" t="n"/>
      <c r="K84" s="9">
        <f>IF(A84="","",IF(OR(E84="",F84=""),"",IFERROR(IF(AND(ISNUMBER(E84),ISNUMBER(F84)),F84-E84,""),"")))</f>
        <v/>
      </c>
      <c r="L84" s="23">
        <f>IF(A84="","",IFERROR(IF(OR(B84="",C84="",D84="",E84="",G84="",H84=""),"Check required input",IF(COUNTIF($A$5:$A$104,A84)&gt;1,"Check duplicate ID",IF(OR(NOT(ISNUMBER(E84)),NOT(ISNUMBER(G84)),AND(F84&lt;&gt;"",NOT(ISNUMBER(F84)))),"Check date or amount input",IF(OR(G84&lt;Assumptions!$B$5,G84&gt;Assumptions!$B$6),"Check premium limit",IF(COUNTIF(Assumptions!$E$4:$E$7,H84)=0,"Check outcome",IF(AND(OR(H84=Assumptions!$E$4,H84=Assumptions!$E$5,H84=Assumptions!$E$7),F84=""),"Add decision date",IF(AND(H84=Assumptions!$E$6,F84&lt;&gt;""),"Check pending decision date",IF(AND(F84&lt;&gt;"",F84&lt;E84),"Check date order",IF(AND(H84=Assumptions!$E$6,TODAY()-E84&gt;Assumptions!$B$4),"Review aging pending item",IF(AND(OR(H84=Assumptions!$E$4,H84=Assumptions!$E$5),I84=""),"Add decision reason","")))))))))),"Check entered values"))</f>
        <v/>
      </c>
    </row>
    <row r="85">
      <c r="A85" s="21" t="n"/>
      <c r="B85" s="21" t="n"/>
      <c r="C85" s="21" t="n"/>
      <c r="D85" s="21" t="n"/>
      <c r="E85" s="26" t="n"/>
      <c r="F85" s="26" t="n"/>
      <c r="G85" s="38" t="n"/>
      <c r="H85" s="21" t="n"/>
      <c r="I85" s="21" t="n"/>
      <c r="J85" s="21" t="n"/>
      <c r="K85" s="7">
        <f>IF(A85="","",IF(OR(E85="",F85=""),"",IFERROR(IF(AND(ISNUMBER(E85),ISNUMBER(F85)),F85-E85,""),"")))</f>
        <v/>
      </c>
      <c r="L85" s="28">
        <f>IF(A85="","",IFERROR(IF(OR(B85="",C85="",D85="",E85="",G85="",H85=""),"Check required input",IF(COUNTIF($A$5:$A$104,A85)&gt;1,"Check duplicate ID",IF(OR(NOT(ISNUMBER(E85)),NOT(ISNUMBER(G85)),AND(F85&lt;&gt;"",NOT(ISNUMBER(F85)))),"Check date or amount input",IF(OR(G85&lt;Assumptions!$B$5,G85&gt;Assumptions!$B$6),"Check premium limit",IF(COUNTIF(Assumptions!$E$4:$E$7,H85)=0,"Check outcome",IF(AND(OR(H85=Assumptions!$E$4,H85=Assumptions!$E$5,H85=Assumptions!$E$7),F85=""),"Add decision date",IF(AND(H85=Assumptions!$E$6,F85&lt;&gt;""),"Check pending decision date",IF(AND(F85&lt;&gt;"",F85&lt;E85),"Check date order",IF(AND(H85=Assumptions!$E$6,TODAY()-E85&gt;Assumptions!$B$4),"Review aging pending item",IF(AND(OR(H85=Assumptions!$E$4,H85=Assumptions!$E$5),I85=""),"Add decision reason","")))))))))),"Check entered values"))</f>
        <v/>
      </c>
    </row>
    <row r="86">
      <c r="A86" s="21" t="n"/>
      <c r="B86" s="21" t="n"/>
      <c r="C86" s="21" t="n"/>
      <c r="D86" s="21" t="n"/>
      <c r="E86" s="26" t="n"/>
      <c r="F86" s="26" t="n"/>
      <c r="G86" s="38" t="n"/>
      <c r="H86" s="21" t="n"/>
      <c r="I86" s="21" t="n"/>
      <c r="J86" s="21" t="n"/>
      <c r="K86" s="9">
        <f>IF(A86="","",IF(OR(E86="",F86=""),"",IFERROR(IF(AND(ISNUMBER(E86),ISNUMBER(F86)),F86-E86,""),"")))</f>
        <v/>
      </c>
      <c r="L86" s="23">
        <f>IF(A86="","",IFERROR(IF(OR(B86="",C86="",D86="",E86="",G86="",H86=""),"Check required input",IF(COUNTIF($A$5:$A$104,A86)&gt;1,"Check duplicate ID",IF(OR(NOT(ISNUMBER(E86)),NOT(ISNUMBER(G86)),AND(F86&lt;&gt;"",NOT(ISNUMBER(F86)))),"Check date or amount input",IF(OR(G86&lt;Assumptions!$B$5,G86&gt;Assumptions!$B$6),"Check premium limit",IF(COUNTIF(Assumptions!$E$4:$E$7,H86)=0,"Check outcome",IF(AND(OR(H86=Assumptions!$E$4,H86=Assumptions!$E$5,H86=Assumptions!$E$7),F86=""),"Add decision date",IF(AND(H86=Assumptions!$E$6,F86&lt;&gt;""),"Check pending decision date",IF(AND(F86&lt;&gt;"",F86&lt;E86),"Check date order",IF(AND(H86=Assumptions!$E$6,TODAY()-E86&gt;Assumptions!$B$4),"Review aging pending item",IF(AND(OR(H86=Assumptions!$E$4,H86=Assumptions!$E$5),I86=""),"Add decision reason","")))))))))),"Check entered values"))</f>
        <v/>
      </c>
    </row>
    <row r="87">
      <c r="A87" s="21" t="n"/>
      <c r="B87" s="21" t="n"/>
      <c r="C87" s="21" t="n"/>
      <c r="D87" s="21" t="n"/>
      <c r="E87" s="26" t="n"/>
      <c r="F87" s="26" t="n"/>
      <c r="G87" s="38" t="n"/>
      <c r="H87" s="21" t="n"/>
      <c r="I87" s="21" t="n"/>
      <c r="J87" s="21" t="n"/>
      <c r="K87" s="7">
        <f>IF(A87="","",IF(OR(E87="",F87=""),"",IFERROR(IF(AND(ISNUMBER(E87),ISNUMBER(F87)),F87-E87,""),"")))</f>
        <v/>
      </c>
      <c r="L87" s="28">
        <f>IF(A87="","",IFERROR(IF(OR(B87="",C87="",D87="",E87="",G87="",H87=""),"Check required input",IF(COUNTIF($A$5:$A$104,A87)&gt;1,"Check duplicate ID",IF(OR(NOT(ISNUMBER(E87)),NOT(ISNUMBER(G87)),AND(F87&lt;&gt;"",NOT(ISNUMBER(F87)))),"Check date or amount input",IF(OR(G87&lt;Assumptions!$B$5,G87&gt;Assumptions!$B$6),"Check premium limit",IF(COUNTIF(Assumptions!$E$4:$E$7,H87)=0,"Check outcome",IF(AND(OR(H87=Assumptions!$E$4,H87=Assumptions!$E$5,H87=Assumptions!$E$7),F87=""),"Add decision date",IF(AND(H87=Assumptions!$E$6,F87&lt;&gt;""),"Check pending decision date",IF(AND(F87&lt;&gt;"",F87&lt;E87),"Check date order",IF(AND(H87=Assumptions!$E$6,TODAY()-E87&gt;Assumptions!$B$4),"Review aging pending item",IF(AND(OR(H87=Assumptions!$E$4,H87=Assumptions!$E$5),I87=""),"Add decision reason","")))))))))),"Check entered values"))</f>
        <v/>
      </c>
    </row>
    <row r="88">
      <c r="A88" s="21" t="n"/>
      <c r="B88" s="21" t="n"/>
      <c r="C88" s="21" t="n"/>
      <c r="D88" s="21" t="n"/>
      <c r="E88" s="26" t="n"/>
      <c r="F88" s="26" t="n"/>
      <c r="G88" s="38" t="n"/>
      <c r="H88" s="21" t="n"/>
      <c r="I88" s="21" t="n"/>
      <c r="J88" s="21" t="n"/>
      <c r="K88" s="9">
        <f>IF(A88="","",IF(OR(E88="",F88=""),"",IFERROR(IF(AND(ISNUMBER(E88),ISNUMBER(F88)),F88-E88,""),"")))</f>
        <v/>
      </c>
      <c r="L88" s="23">
        <f>IF(A88="","",IFERROR(IF(OR(B88="",C88="",D88="",E88="",G88="",H88=""),"Check required input",IF(COUNTIF($A$5:$A$104,A88)&gt;1,"Check duplicate ID",IF(OR(NOT(ISNUMBER(E88)),NOT(ISNUMBER(G88)),AND(F88&lt;&gt;"",NOT(ISNUMBER(F88)))),"Check date or amount input",IF(OR(G88&lt;Assumptions!$B$5,G88&gt;Assumptions!$B$6),"Check premium limit",IF(COUNTIF(Assumptions!$E$4:$E$7,H88)=0,"Check outcome",IF(AND(OR(H88=Assumptions!$E$4,H88=Assumptions!$E$5,H88=Assumptions!$E$7),F88=""),"Add decision date",IF(AND(H88=Assumptions!$E$6,F88&lt;&gt;""),"Check pending decision date",IF(AND(F88&lt;&gt;"",F88&lt;E88),"Check date order",IF(AND(H88=Assumptions!$E$6,TODAY()-E88&gt;Assumptions!$B$4),"Review aging pending item",IF(AND(OR(H88=Assumptions!$E$4,H88=Assumptions!$E$5),I88=""),"Add decision reason","")))))))))),"Check entered values"))</f>
        <v/>
      </c>
    </row>
    <row r="89">
      <c r="A89" s="21" t="n"/>
      <c r="B89" s="21" t="n"/>
      <c r="C89" s="21" t="n"/>
      <c r="D89" s="21" t="n"/>
      <c r="E89" s="26" t="n"/>
      <c r="F89" s="26" t="n"/>
      <c r="G89" s="38" t="n"/>
      <c r="H89" s="21" t="n"/>
      <c r="I89" s="21" t="n"/>
      <c r="J89" s="21" t="n"/>
      <c r="K89" s="7">
        <f>IF(A89="","",IF(OR(E89="",F89=""),"",IFERROR(IF(AND(ISNUMBER(E89),ISNUMBER(F89)),F89-E89,""),"")))</f>
        <v/>
      </c>
      <c r="L89" s="28">
        <f>IF(A89="","",IFERROR(IF(OR(B89="",C89="",D89="",E89="",G89="",H89=""),"Check required input",IF(COUNTIF($A$5:$A$104,A89)&gt;1,"Check duplicate ID",IF(OR(NOT(ISNUMBER(E89)),NOT(ISNUMBER(G89)),AND(F89&lt;&gt;"",NOT(ISNUMBER(F89)))),"Check date or amount input",IF(OR(G89&lt;Assumptions!$B$5,G89&gt;Assumptions!$B$6),"Check premium limit",IF(COUNTIF(Assumptions!$E$4:$E$7,H89)=0,"Check outcome",IF(AND(OR(H89=Assumptions!$E$4,H89=Assumptions!$E$5,H89=Assumptions!$E$7),F89=""),"Add decision date",IF(AND(H89=Assumptions!$E$6,F89&lt;&gt;""),"Check pending decision date",IF(AND(F89&lt;&gt;"",F89&lt;E89),"Check date order",IF(AND(H89=Assumptions!$E$6,TODAY()-E89&gt;Assumptions!$B$4),"Review aging pending item",IF(AND(OR(H89=Assumptions!$E$4,H89=Assumptions!$E$5),I89=""),"Add decision reason","")))))))))),"Check entered values"))</f>
        <v/>
      </c>
    </row>
    <row r="90">
      <c r="A90" s="21" t="n"/>
      <c r="B90" s="21" t="n"/>
      <c r="C90" s="21" t="n"/>
      <c r="D90" s="21" t="n"/>
      <c r="E90" s="26" t="n"/>
      <c r="F90" s="26" t="n"/>
      <c r="G90" s="38" t="n"/>
      <c r="H90" s="21" t="n"/>
      <c r="I90" s="21" t="n"/>
      <c r="J90" s="21" t="n"/>
      <c r="K90" s="9">
        <f>IF(A90="","",IF(OR(E90="",F90=""),"",IFERROR(IF(AND(ISNUMBER(E90),ISNUMBER(F90)),F90-E90,""),"")))</f>
        <v/>
      </c>
      <c r="L90" s="23">
        <f>IF(A90="","",IFERROR(IF(OR(B90="",C90="",D90="",E90="",G90="",H90=""),"Check required input",IF(COUNTIF($A$5:$A$104,A90)&gt;1,"Check duplicate ID",IF(OR(NOT(ISNUMBER(E90)),NOT(ISNUMBER(G90)),AND(F90&lt;&gt;"",NOT(ISNUMBER(F90)))),"Check date or amount input",IF(OR(G90&lt;Assumptions!$B$5,G90&gt;Assumptions!$B$6),"Check premium limit",IF(COUNTIF(Assumptions!$E$4:$E$7,H90)=0,"Check outcome",IF(AND(OR(H90=Assumptions!$E$4,H90=Assumptions!$E$5,H90=Assumptions!$E$7),F90=""),"Add decision date",IF(AND(H90=Assumptions!$E$6,F90&lt;&gt;""),"Check pending decision date",IF(AND(F90&lt;&gt;"",F90&lt;E90),"Check date order",IF(AND(H90=Assumptions!$E$6,TODAY()-E90&gt;Assumptions!$B$4),"Review aging pending item",IF(AND(OR(H90=Assumptions!$E$4,H90=Assumptions!$E$5),I90=""),"Add decision reason","")))))))))),"Check entered values"))</f>
        <v/>
      </c>
    </row>
    <row r="91">
      <c r="A91" s="21" t="n"/>
      <c r="B91" s="21" t="n"/>
      <c r="C91" s="21" t="n"/>
      <c r="D91" s="21" t="n"/>
      <c r="E91" s="26" t="n"/>
      <c r="F91" s="26" t="n"/>
      <c r="G91" s="38" t="n"/>
      <c r="H91" s="21" t="n"/>
      <c r="I91" s="21" t="n"/>
      <c r="J91" s="21" t="n"/>
      <c r="K91" s="7">
        <f>IF(A91="","",IF(OR(E91="",F91=""),"",IFERROR(IF(AND(ISNUMBER(E91),ISNUMBER(F91)),F91-E91,""),"")))</f>
        <v/>
      </c>
      <c r="L91" s="28">
        <f>IF(A91="","",IFERROR(IF(OR(B91="",C91="",D91="",E91="",G91="",H91=""),"Check required input",IF(COUNTIF($A$5:$A$104,A91)&gt;1,"Check duplicate ID",IF(OR(NOT(ISNUMBER(E91)),NOT(ISNUMBER(G91)),AND(F91&lt;&gt;"",NOT(ISNUMBER(F91)))),"Check date or amount input",IF(OR(G91&lt;Assumptions!$B$5,G91&gt;Assumptions!$B$6),"Check premium limit",IF(COUNTIF(Assumptions!$E$4:$E$7,H91)=0,"Check outcome",IF(AND(OR(H91=Assumptions!$E$4,H91=Assumptions!$E$5,H91=Assumptions!$E$7),F91=""),"Add decision date",IF(AND(H91=Assumptions!$E$6,F91&lt;&gt;""),"Check pending decision date",IF(AND(F91&lt;&gt;"",F91&lt;E91),"Check date order",IF(AND(H91=Assumptions!$E$6,TODAY()-E91&gt;Assumptions!$B$4),"Review aging pending item",IF(AND(OR(H91=Assumptions!$E$4,H91=Assumptions!$E$5),I91=""),"Add decision reason","")))))))))),"Check entered values"))</f>
        <v/>
      </c>
    </row>
    <row r="92">
      <c r="A92" s="21" t="n"/>
      <c r="B92" s="21" t="n"/>
      <c r="C92" s="21" t="n"/>
      <c r="D92" s="21" t="n"/>
      <c r="E92" s="26" t="n"/>
      <c r="F92" s="26" t="n"/>
      <c r="G92" s="38" t="n"/>
      <c r="H92" s="21" t="n"/>
      <c r="I92" s="21" t="n"/>
      <c r="J92" s="21" t="n"/>
      <c r="K92" s="9">
        <f>IF(A92="","",IF(OR(E92="",F92=""),"",IFERROR(IF(AND(ISNUMBER(E92),ISNUMBER(F92)),F92-E92,""),"")))</f>
        <v/>
      </c>
      <c r="L92" s="23">
        <f>IF(A92="","",IFERROR(IF(OR(B92="",C92="",D92="",E92="",G92="",H92=""),"Check required input",IF(COUNTIF($A$5:$A$104,A92)&gt;1,"Check duplicate ID",IF(OR(NOT(ISNUMBER(E92)),NOT(ISNUMBER(G92)),AND(F92&lt;&gt;"",NOT(ISNUMBER(F92)))),"Check date or amount input",IF(OR(G92&lt;Assumptions!$B$5,G92&gt;Assumptions!$B$6),"Check premium limit",IF(COUNTIF(Assumptions!$E$4:$E$7,H92)=0,"Check outcome",IF(AND(OR(H92=Assumptions!$E$4,H92=Assumptions!$E$5,H92=Assumptions!$E$7),F92=""),"Add decision date",IF(AND(H92=Assumptions!$E$6,F92&lt;&gt;""),"Check pending decision date",IF(AND(F92&lt;&gt;"",F92&lt;E92),"Check date order",IF(AND(H92=Assumptions!$E$6,TODAY()-E92&gt;Assumptions!$B$4),"Review aging pending item",IF(AND(OR(H92=Assumptions!$E$4,H92=Assumptions!$E$5),I92=""),"Add decision reason","")))))))))),"Check entered values"))</f>
        <v/>
      </c>
    </row>
    <row r="93">
      <c r="A93" s="21" t="n"/>
      <c r="B93" s="21" t="n"/>
      <c r="C93" s="21" t="n"/>
      <c r="D93" s="21" t="n"/>
      <c r="E93" s="26" t="n"/>
      <c r="F93" s="26" t="n"/>
      <c r="G93" s="38" t="n"/>
      <c r="H93" s="21" t="n"/>
      <c r="I93" s="21" t="n"/>
      <c r="J93" s="21" t="n"/>
      <c r="K93" s="7">
        <f>IF(A93="","",IF(OR(E93="",F93=""),"",IFERROR(IF(AND(ISNUMBER(E93),ISNUMBER(F93)),F93-E93,""),"")))</f>
        <v/>
      </c>
      <c r="L93" s="28">
        <f>IF(A93="","",IFERROR(IF(OR(B93="",C93="",D93="",E93="",G93="",H93=""),"Check required input",IF(COUNTIF($A$5:$A$104,A93)&gt;1,"Check duplicate ID",IF(OR(NOT(ISNUMBER(E93)),NOT(ISNUMBER(G93)),AND(F93&lt;&gt;"",NOT(ISNUMBER(F93)))),"Check date or amount input",IF(OR(G93&lt;Assumptions!$B$5,G93&gt;Assumptions!$B$6),"Check premium limit",IF(COUNTIF(Assumptions!$E$4:$E$7,H93)=0,"Check outcome",IF(AND(OR(H93=Assumptions!$E$4,H93=Assumptions!$E$5,H93=Assumptions!$E$7),F93=""),"Add decision date",IF(AND(H93=Assumptions!$E$6,F93&lt;&gt;""),"Check pending decision date",IF(AND(F93&lt;&gt;"",F93&lt;E93),"Check date order",IF(AND(H93=Assumptions!$E$6,TODAY()-E93&gt;Assumptions!$B$4),"Review aging pending item",IF(AND(OR(H93=Assumptions!$E$4,H93=Assumptions!$E$5),I93=""),"Add decision reason","")))))))))),"Check entered values"))</f>
        <v/>
      </c>
    </row>
    <row r="94">
      <c r="A94" s="21" t="n"/>
      <c r="B94" s="21" t="n"/>
      <c r="C94" s="21" t="n"/>
      <c r="D94" s="21" t="n"/>
      <c r="E94" s="26" t="n"/>
      <c r="F94" s="26" t="n"/>
      <c r="G94" s="38" t="n"/>
      <c r="H94" s="21" t="n"/>
      <c r="I94" s="21" t="n"/>
      <c r="J94" s="21" t="n"/>
      <c r="K94" s="9">
        <f>IF(A94="","",IF(OR(E94="",F94=""),"",IFERROR(IF(AND(ISNUMBER(E94),ISNUMBER(F94)),F94-E94,""),"")))</f>
        <v/>
      </c>
      <c r="L94" s="23">
        <f>IF(A94="","",IFERROR(IF(OR(B94="",C94="",D94="",E94="",G94="",H94=""),"Check required input",IF(COUNTIF($A$5:$A$104,A94)&gt;1,"Check duplicate ID",IF(OR(NOT(ISNUMBER(E94)),NOT(ISNUMBER(G94)),AND(F94&lt;&gt;"",NOT(ISNUMBER(F94)))),"Check date or amount input",IF(OR(G94&lt;Assumptions!$B$5,G94&gt;Assumptions!$B$6),"Check premium limit",IF(COUNTIF(Assumptions!$E$4:$E$7,H94)=0,"Check outcome",IF(AND(OR(H94=Assumptions!$E$4,H94=Assumptions!$E$5,H94=Assumptions!$E$7),F94=""),"Add decision date",IF(AND(H94=Assumptions!$E$6,F94&lt;&gt;""),"Check pending decision date",IF(AND(F94&lt;&gt;"",F94&lt;E94),"Check date order",IF(AND(H94=Assumptions!$E$6,TODAY()-E94&gt;Assumptions!$B$4),"Review aging pending item",IF(AND(OR(H94=Assumptions!$E$4,H94=Assumptions!$E$5),I94=""),"Add decision reason","")))))))))),"Check entered values"))</f>
        <v/>
      </c>
    </row>
    <row r="95">
      <c r="A95" s="21" t="n"/>
      <c r="B95" s="21" t="n"/>
      <c r="C95" s="21" t="n"/>
      <c r="D95" s="21" t="n"/>
      <c r="E95" s="26" t="n"/>
      <c r="F95" s="26" t="n"/>
      <c r="G95" s="38" t="n"/>
      <c r="H95" s="21" t="n"/>
      <c r="I95" s="21" t="n"/>
      <c r="J95" s="21" t="n"/>
      <c r="K95" s="7">
        <f>IF(A95="","",IF(OR(E95="",F95=""),"",IFERROR(IF(AND(ISNUMBER(E95),ISNUMBER(F95)),F95-E95,""),"")))</f>
        <v/>
      </c>
      <c r="L95" s="28">
        <f>IF(A95="","",IFERROR(IF(OR(B95="",C95="",D95="",E95="",G95="",H95=""),"Check required input",IF(COUNTIF($A$5:$A$104,A95)&gt;1,"Check duplicate ID",IF(OR(NOT(ISNUMBER(E95)),NOT(ISNUMBER(G95)),AND(F95&lt;&gt;"",NOT(ISNUMBER(F95)))),"Check date or amount input",IF(OR(G95&lt;Assumptions!$B$5,G95&gt;Assumptions!$B$6),"Check premium limit",IF(COUNTIF(Assumptions!$E$4:$E$7,H95)=0,"Check outcome",IF(AND(OR(H95=Assumptions!$E$4,H95=Assumptions!$E$5,H95=Assumptions!$E$7),F95=""),"Add decision date",IF(AND(H95=Assumptions!$E$6,F95&lt;&gt;""),"Check pending decision date",IF(AND(F95&lt;&gt;"",F95&lt;E95),"Check date order",IF(AND(H95=Assumptions!$E$6,TODAY()-E95&gt;Assumptions!$B$4),"Review aging pending item",IF(AND(OR(H95=Assumptions!$E$4,H95=Assumptions!$E$5),I95=""),"Add decision reason","")))))))))),"Check entered values"))</f>
        <v/>
      </c>
    </row>
    <row r="96">
      <c r="A96" s="21" t="n"/>
      <c r="B96" s="21" t="n"/>
      <c r="C96" s="21" t="n"/>
      <c r="D96" s="21" t="n"/>
      <c r="E96" s="26" t="n"/>
      <c r="F96" s="26" t="n"/>
      <c r="G96" s="38" t="n"/>
      <c r="H96" s="21" t="n"/>
      <c r="I96" s="21" t="n"/>
      <c r="J96" s="21" t="n"/>
      <c r="K96" s="9">
        <f>IF(A96="","",IF(OR(E96="",F96=""),"",IFERROR(IF(AND(ISNUMBER(E96),ISNUMBER(F96)),F96-E96,""),"")))</f>
        <v/>
      </c>
      <c r="L96" s="23">
        <f>IF(A96="","",IFERROR(IF(OR(B96="",C96="",D96="",E96="",G96="",H96=""),"Check required input",IF(COUNTIF($A$5:$A$104,A96)&gt;1,"Check duplicate ID",IF(OR(NOT(ISNUMBER(E96)),NOT(ISNUMBER(G96)),AND(F96&lt;&gt;"",NOT(ISNUMBER(F96)))),"Check date or amount input",IF(OR(G96&lt;Assumptions!$B$5,G96&gt;Assumptions!$B$6),"Check premium limit",IF(COUNTIF(Assumptions!$E$4:$E$7,H96)=0,"Check outcome",IF(AND(OR(H96=Assumptions!$E$4,H96=Assumptions!$E$5,H96=Assumptions!$E$7),F96=""),"Add decision date",IF(AND(H96=Assumptions!$E$6,F96&lt;&gt;""),"Check pending decision date",IF(AND(F96&lt;&gt;"",F96&lt;E96),"Check date order",IF(AND(H96=Assumptions!$E$6,TODAY()-E96&gt;Assumptions!$B$4),"Review aging pending item",IF(AND(OR(H96=Assumptions!$E$4,H96=Assumptions!$E$5),I96=""),"Add decision reason","")))))))))),"Check entered values"))</f>
        <v/>
      </c>
    </row>
    <row r="97">
      <c r="A97" s="21" t="n"/>
      <c r="B97" s="21" t="n"/>
      <c r="C97" s="21" t="n"/>
      <c r="D97" s="21" t="n"/>
      <c r="E97" s="26" t="n"/>
      <c r="F97" s="26" t="n"/>
      <c r="G97" s="38" t="n"/>
      <c r="H97" s="21" t="n"/>
      <c r="I97" s="21" t="n"/>
      <c r="J97" s="21" t="n"/>
      <c r="K97" s="7">
        <f>IF(A97="","",IF(OR(E97="",F97=""),"",IFERROR(IF(AND(ISNUMBER(E97),ISNUMBER(F97)),F97-E97,""),"")))</f>
        <v/>
      </c>
      <c r="L97" s="28">
        <f>IF(A97="","",IFERROR(IF(OR(B97="",C97="",D97="",E97="",G97="",H97=""),"Check required input",IF(COUNTIF($A$5:$A$104,A97)&gt;1,"Check duplicate ID",IF(OR(NOT(ISNUMBER(E97)),NOT(ISNUMBER(G97)),AND(F97&lt;&gt;"",NOT(ISNUMBER(F97)))),"Check date or amount input",IF(OR(G97&lt;Assumptions!$B$5,G97&gt;Assumptions!$B$6),"Check premium limit",IF(COUNTIF(Assumptions!$E$4:$E$7,H97)=0,"Check outcome",IF(AND(OR(H97=Assumptions!$E$4,H97=Assumptions!$E$5,H97=Assumptions!$E$7),F97=""),"Add decision date",IF(AND(H97=Assumptions!$E$6,F97&lt;&gt;""),"Check pending decision date",IF(AND(F97&lt;&gt;"",F97&lt;E97),"Check date order",IF(AND(H97=Assumptions!$E$6,TODAY()-E97&gt;Assumptions!$B$4),"Review aging pending item",IF(AND(OR(H97=Assumptions!$E$4,H97=Assumptions!$E$5),I97=""),"Add decision reason","")))))))))),"Check entered values"))</f>
        <v/>
      </c>
    </row>
    <row r="98">
      <c r="A98" s="21" t="n"/>
      <c r="B98" s="21" t="n"/>
      <c r="C98" s="21" t="n"/>
      <c r="D98" s="21" t="n"/>
      <c r="E98" s="26" t="n"/>
      <c r="F98" s="26" t="n"/>
      <c r="G98" s="38" t="n"/>
      <c r="H98" s="21" t="n"/>
      <c r="I98" s="21" t="n"/>
      <c r="J98" s="21" t="n"/>
      <c r="K98" s="9">
        <f>IF(A98="","",IF(OR(E98="",F98=""),"",IFERROR(IF(AND(ISNUMBER(E98),ISNUMBER(F98)),F98-E98,""),"")))</f>
        <v/>
      </c>
      <c r="L98" s="23">
        <f>IF(A98="","",IFERROR(IF(OR(B98="",C98="",D98="",E98="",G98="",H98=""),"Check required input",IF(COUNTIF($A$5:$A$104,A98)&gt;1,"Check duplicate ID",IF(OR(NOT(ISNUMBER(E98)),NOT(ISNUMBER(G98)),AND(F98&lt;&gt;"",NOT(ISNUMBER(F98)))),"Check date or amount input",IF(OR(G98&lt;Assumptions!$B$5,G98&gt;Assumptions!$B$6),"Check premium limit",IF(COUNTIF(Assumptions!$E$4:$E$7,H98)=0,"Check outcome",IF(AND(OR(H98=Assumptions!$E$4,H98=Assumptions!$E$5,H98=Assumptions!$E$7),F98=""),"Add decision date",IF(AND(H98=Assumptions!$E$6,F98&lt;&gt;""),"Check pending decision date",IF(AND(F98&lt;&gt;"",F98&lt;E98),"Check date order",IF(AND(H98=Assumptions!$E$6,TODAY()-E98&gt;Assumptions!$B$4),"Review aging pending item",IF(AND(OR(H98=Assumptions!$E$4,H98=Assumptions!$E$5),I98=""),"Add decision reason","")))))))))),"Check entered values"))</f>
        <v/>
      </c>
    </row>
    <row r="99">
      <c r="A99" s="21" t="n"/>
      <c r="B99" s="21" t="n"/>
      <c r="C99" s="21" t="n"/>
      <c r="D99" s="21" t="n"/>
      <c r="E99" s="26" t="n"/>
      <c r="F99" s="26" t="n"/>
      <c r="G99" s="38" t="n"/>
      <c r="H99" s="21" t="n"/>
      <c r="I99" s="21" t="n"/>
      <c r="J99" s="21" t="n"/>
      <c r="K99" s="7">
        <f>IF(A99="","",IF(OR(E99="",F99=""),"",IFERROR(IF(AND(ISNUMBER(E99),ISNUMBER(F99)),F99-E99,""),"")))</f>
        <v/>
      </c>
      <c r="L99" s="28">
        <f>IF(A99="","",IFERROR(IF(OR(B99="",C99="",D99="",E99="",G99="",H99=""),"Check required input",IF(COUNTIF($A$5:$A$104,A99)&gt;1,"Check duplicate ID",IF(OR(NOT(ISNUMBER(E99)),NOT(ISNUMBER(G99)),AND(F99&lt;&gt;"",NOT(ISNUMBER(F99)))),"Check date or amount input",IF(OR(G99&lt;Assumptions!$B$5,G99&gt;Assumptions!$B$6),"Check premium limit",IF(COUNTIF(Assumptions!$E$4:$E$7,H99)=0,"Check outcome",IF(AND(OR(H99=Assumptions!$E$4,H99=Assumptions!$E$5,H99=Assumptions!$E$7),F99=""),"Add decision date",IF(AND(H99=Assumptions!$E$6,F99&lt;&gt;""),"Check pending decision date",IF(AND(F99&lt;&gt;"",F99&lt;E99),"Check date order",IF(AND(H99=Assumptions!$E$6,TODAY()-E99&gt;Assumptions!$B$4),"Review aging pending item",IF(AND(OR(H99=Assumptions!$E$4,H99=Assumptions!$E$5),I99=""),"Add decision reason","")))))))))),"Check entered values"))</f>
        <v/>
      </c>
    </row>
    <row r="100">
      <c r="A100" s="21" t="n"/>
      <c r="B100" s="21" t="n"/>
      <c r="C100" s="21" t="n"/>
      <c r="D100" s="21" t="n"/>
      <c r="E100" s="26" t="n"/>
      <c r="F100" s="26" t="n"/>
      <c r="G100" s="38" t="n"/>
      <c r="H100" s="21" t="n"/>
      <c r="I100" s="21" t="n"/>
      <c r="J100" s="21" t="n"/>
      <c r="K100" s="9">
        <f>IF(A100="","",IF(OR(E100="",F100=""),"",IFERROR(IF(AND(ISNUMBER(E100),ISNUMBER(F100)),F100-E100,""),"")))</f>
        <v/>
      </c>
      <c r="L100" s="23">
        <f>IF(A100="","",IFERROR(IF(OR(B100="",C100="",D100="",E100="",G100="",H100=""),"Check required input",IF(COUNTIF($A$5:$A$104,A100)&gt;1,"Check duplicate ID",IF(OR(NOT(ISNUMBER(E100)),NOT(ISNUMBER(G100)),AND(F100&lt;&gt;"",NOT(ISNUMBER(F100)))),"Check date or amount input",IF(OR(G100&lt;Assumptions!$B$5,G100&gt;Assumptions!$B$6),"Check premium limit",IF(COUNTIF(Assumptions!$E$4:$E$7,H100)=0,"Check outcome",IF(AND(OR(H100=Assumptions!$E$4,H100=Assumptions!$E$5,H100=Assumptions!$E$7),F100=""),"Add decision date",IF(AND(H100=Assumptions!$E$6,F100&lt;&gt;""),"Check pending decision date",IF(AND(F100&lt;&gt;"",F100&lt;E100),"Check date order",IF(AND(H100=Assumptions!$E$6,TODAY()-E100&gt;Assumptions!$B$4),"Review aging pending item",IF(AND(OR(H100=Assumptions!$E$4,H100=Assumptions!$E$5),I100=""),"Add decision reason","")))))))))),"Check entered values"))</f>
        <v/>
      </c>
    </row>
    <row r="101">
      <c r="A101" s="21" t="n"/>
      <c r="B101" s="21" t="n"/>
      <c r="C101" s="21" t="n"/>
      <c r="D101" s="21" t="n"/>
      <c r="E101" s="26" t="n"/>
      <c r="F101" s="26" t="n"/>
      <c r="G101" s="38" t="n"/>
      <c r="H101" s="21" t="n"/>
      <c r="I101" s="21" t="n"/>
      <c r="J101" s="21" t="n"/>
      <c r="K101" s="7">
        <f>IF(A101="","",IF(OR(E101="",F101=""),"",IFERROR(IF(AND(ISNUMBER(E101),ISNUMBER(F101)),F101-E101,""),"")))</f>
        <v/>
      </c>
      <c r="L101" s="28">
        <f>IF(A101="","",IFERROR(IF(OR(B101="",C101="",D101="",E101="",G101="",H101=""),"Check required input",IF(COUNTIF($A$5:$A$104,A101)&gt;1,"Check duplicate ID",IF(OR(NOT(ISNUMBER(E101)),NOT(ISNUMBER(G101)),AND(F101&lt;&gt;"",NOT(ISNUMBER(F101)))),"Check date or amount input",IF(OR(G101&lt;Assumptions!$B$5,G101&gt;Assumptions!$B$6),"Check premium limit",IF(COUNTIF(Assumptions!$E$4:$E$7,H101)=0,"Check outcome",IF(AND(OR(H101=Assumptions!$E$4,H101=Assumptions!$E$5,H101=Assumptions!$E$7),F101=""),"Add decision date",IF(AND(H101=Assumptions!$E$6,F101&lt;&gt;""),"Check pending decision date",IF(AND(F101&lt;&gt;"",F101&lt;E101),"Check date order",IF(AND(H101=Assumptions!$E$6,TODAY()-E101&gt;Assumptions!$B$4),"Review aging pending item",IF(AND(OR(H101=Assumptions!$E$4,H101=Assumptions!$E$5),I101=""),"Add decision reason","")))))))))),"Check entered values"))</f>
        <v/>
      </c>
    </row>
    <row r="102">
      <c r="A102" s="21" t="n"/>
      <c r="B102" s="21" t="n"/>
      <c r="C102" s="21" t="n"/>
      <c r="D102" s="21" t="n"/>
      <c r="E102" s="26" t="n"/>
      <c r="F102" s="26" t="n"/>
      <c r="G102" s="38" t="n"/>
      <c r="H102" s="21" t="n"/>
      <c r="I102" s="21" t="n"/>
      <c r="J102" s="21" t="n"/>
      <c r="K102" s="9">
        <f>IF(A102="","",IF(OR(E102="",F102=""),"",IFERROR(IF(AND(ISNUMBER(E102),ISNUMBER(F102)),F102-E102,""),"")))</f>
        <v/>
      </c>
      <c r="L102" s="23">
        <f>IF(A102="","",IFERROR(IF(OR(B102="",C102="",D102="",E102="",G102="",H102=""),"Check required input",IF(COUNTIF($A$5:$A$104,A102)&gt;1,"Check duplicate ID",IF(OR(NOT(ISNUMBER(E102)),NOT(ISNUMBER(G102)),AND(F102&lt;&gt;"",NOT(ISNUMBER(F102)))),"Check date or amount input",IF(OR(G102&lt;Assumptions!$B$5,G102&gt;Assumptions!$B$6),"Check premium limit",IF(COUNTIF(Assumptions!$E$4:$E$7,H102)=0,"Check outcome",IF(AND(OR(H102=Assumptions!$E$4,H102=Assumptions!$E$5,H102=Assumptions!$E$7),F102=""),"Add decision date",IF(AND(H102=Assumptions!$E$6,F102&lt;&gt;""),"Check pending decision date",IF(AND(F102&lt;&gt;"",F102&lt;E102),"Check date order",IF(AND(H102=Assumptions!$E$6,TODAY()-E102&gt;Assumptions!$B$4),"Review aging pending item",IF(AND(OR(H102=Assumptions!$E$4,H102=Assumptions!$E$5),I102=""),"Add decision reason","")))))))))),"Check entered values"))</f>
        <v/>
      </c>
    </row>
    <row r="103">
      <c r="A103" s="21" t="n"/>
      <c r="B103" s="21" t="n"/>
      <c r="C103" s="21" t="n"/>
      <c r="D103" s="21" t="n"/>
      <c r="E103" s="26" t="n"/>
      <c r="F103" s="26" t="n"/>
      <c r="G103" s="38" t="n"/>
      <c r="H103" s="21" t="n"/>
      <c r="I103" s="21" t="n"/>
      <c r="J103" s="21" t="n"/>
      <c r="K103" s="7">
        <f>IF(A103="","",IF(OR(E103="",F103=""),"",IFERROR(IF(AND(ISNUMBER(E103),ISNUMBER(F103)),F103-E103,""),"")))</f>
        <v/>
      </c>
      <c r="L103" s="28">
        <f>IF(A103="","",IFERROR(IF(OR(B103="",C103="",D103="",E103="",G103="",H103=""),"Check required input",IF(COUNTIF($A$5:$A$104,A103)&gt;1,"Check duplicate ID",IF(OR(NOT(ISNUMBER(E103)),NOT(ISNUMBER(G103)),AND(F103&lt;&gt;"",NOT(ISNUMBER(F103)))),"Check date or amount input",IF(OR(G103&lt;Assumptions!$B$5,G103&gt;Assumptions!$B$6),"Check premium limit",IF(COUNTIF(Assumptions!$E$4:$E$7,H103)=0,"Check outcome",IF(AND(OR(H103=Assumptions!$E$4,H103=Assumptions!$E$5,H103=Assumptions!$E$7),F103=""),"Add decision date",IF(AND(H103=Assumptions!$E$6,F103&lt;&gt;""),"Check pending decision date",IF(AND(F103&lt;&gt;"",F103&lt;E103),"Check date order",IF(AND(H103=Assumptions!$E$6,TODAY()-E103&gt;Assumptions!$B$4),"Review aging pending item",IF(AND(OR(H103=Assumptions!$E$4,H103=Assumptions!$E$5),I103=""),"Add decision reason","")))))))))),"Check entered values"))</f>
        <v/>
      </c>
    </row>
    <row r="104">
      <c r="A104" s="21" t="n"/>
      <c r="B104" s="21" t="n"/>
      <c r="C104" s="21" t="n"/>
      <c r="D104" s="21" t="n"/>
      <c r="E104" s="26" t="n"/>
      <c r="F104" s="26" t="n"/>
      <c r="G104" s="38" t="n"/>
      <c r="H104" s="21" t="n"/>
      <c r="I104" s="21" t="n"/>
      <c r="J104" s="21" t="n"/>
      <c r="K104" s="9">
        <f>IF(A104="","",IF(OR(E104="",F104=""),"",IFERROR(IF(AND(ISNUMBER(E104),ISNUMBER(F104)),F104-E104,""),"")))</f>
        <v/>
      </c>
      <c r="L104" s="23">
        <f>IF(A104="","",IFERROR(IF(OR(B104="",C104="",D104="",E104="",G104="",H104=""),"Check required input",IF(COUNTIF($A$5:$A$104,A104)&gt;1,"Check duplicate ID",IF(OR(NOT(ISNUMBER(E104)),NOT(ISNUMBER(G104)),AND(F104&lt;&gt;"",NOT(ISNUMBER(F104)))),"Check date or amount input",IF(OR(G104&lt;Assumptions!$B$5,G104&gt;Assumptions!$B$6),"Check premium limit",IF(COUNTIF(Assumptions!$E$4:$E$7,H104)=0,"Check outcome",IF(AND(OR(H104=Assumptions!$E$4,H104=Assumptions!$E$5,H104=Assumptions!$E$7),F104=""),"Add decision date",IF(AND(H104=Assumptions!$E$6,F104&lt;&gt;""),"Check pending decision date",IF(AND(F104&lt;&gt;"",F104&lt;E104),"Check date order",IF(AND(H104=Assumptions!$E$6,TODAY()-E104&gt;Assumptions!$B$4),"Review aging pending item",IF(AND(OR(H104=Assumptions!$E$4,H104=Assumptions!$E$5),I104=""),"Add decision reason","")))))))))),"Check entered values"))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H5:H104">
    <cfRule type="expression" priority="2" dxfId="1">
      <formula>$H5="Won"</formula>
    </cfRule>
    <cfRule type="expression" priority="3" dxfId="0">
      <formula>$H5="Lost"</formula>
    </cfRule>
  </conditionalFormatting>
  <conditionalFormatting sqref="K5:K104">
    <cfRule type="expression" priority="4" dxfId="0">
      <formula>$K5&lt;0</formula>
    </cfRule>
  </conditionalFormatting>
  <conditionalFormatting sqref="L5:L104">
    <cfRule type="expression" priority="5" dxfId="0">
      <formula>$L5&lt;&gt;""</formula>
    </cfRule>
  </conditionalFormatting>
  <dataValidations count="8">
    <dataValidation sqref="A5:A104" showDropDown="0" showInputMessage="1" showErrorMessage="1" allowBlank="0" errorTitle="Duplicate opportunity ID" error="Enter a unique opportunity ID or leave the row blank." promptTitle="Opportunity ID" prompt="Use a unique administrative identifier." type="custom">
      <formula1>OR(A5="",COUNTIF($A$5:$A$104,A5)=1)</formula1>
    </dataValidation>
    <dataValidation sqref="C5:C104" showDropDown="0" showInputMessage="1" showErrorMessage="1" allowBlank="0" errorTitle="Invalid line of business" error="Select a line of business from the editable Assumptions list." promptTitle="Line of business" prompt="Select the administrative line associated with the opportunity." type="list">
      <formula1>INDIRECT("Assumptions!$F$4:$F$11")</formula1>
    </dataValidation>
    <dataValidation sqref="D5:D104" showDropDown="0" showInputMessage="1" showErrorMessage="1" allowBlank="0" errorTitle="Invalid owner" error="Select an owner from the editable Assumptions list." promptTitle="Opportunity owner" prompt="Select the person responsible for register follow-up." type="list">
      <formula1>INDIRECT("Assumptions!$G$4:$G$7")</formula1>
    </dataValidation>
    <dataValidation sqref="E5:F104" showDropDown="0" showInputMessage="1" showErrorMessage="1" allowBlank="0" errorTitle="Date outside the allowed range" error="Enter a date within the editable range on Assumptions." promptTitle="Administrative date" prompt="Use MM/DD/YYYY and review the date range on Assumptions." type="date" operator="between">
      <formula1>INDIRECT("Assumptions!$B$7")</formula1>
      <formula2>INDIRECT("Assumptions!$B$8")</formula2>
    </dataValidation>
    <dataValidation sqref="G5:G104" showDropDown="0" showInputMessage="1" showErrorMessage="1" allowBlank="0" errorTitle="Premium outside the allowed range" error="Enter an amount within the editable limits on Assumptions." promptTitle="Quoted premium" prompt="Enter the administrative quoted premium amount." type="decimal" operator="between">
      <formula1>INDIRECT("Assumptions!$B$5")</formula1>
      <formula2>INDIRECT("Assumptions!$B$6")</formula2>
    </dataValidation>
    <dataValidation sqref="H5:H104" showDropDown="0" showInputMessage="1" showErrorMessage="1" allowBlank="0" errorTitle="Invalid outcome" error="Select an outcome from the editable Assumptions list." promptTitle="Opportunity outcome" prompt="Select the current decision-level outcome." type="list">
      <formula1>INDIRECT("Assumptions!$E$4:$E$7")</formula1>
    </dataValidation>
    <dataValidation sqref="I5:I104" showDropDown="0" showInputMessage="1" showErrorMessage="1" allowBlank="0" errorTitle="Invalid decision reason" error="Select a reason from the editable Assumptions list." promptTitle="Decision reason" prompt="Select the recorded reason when one is known." type="list">
      <formula1>INDIRECT("Assumptions!$H$4:$H$11")</formula1>
    </dataValidation>
    <dataValidation sqref="J5:J104" showDropDown="0" showInputMessage="1" showErrorMessage="1" allowBlank="0" errorTitle="Invalid quoted market" error="Select a fictional market from the editable Assumptions list." promptTitle="Quoted market" prompt="Select the market recorded for the quote." type="list">
      <formula1>INDIRECT("Assumptions!$I$4:$I$8")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8" customWidth="1" min="3" max="3"/>
    <col width="3" customWidth="1" min="4" max="4"/>
    <col width="18" customWidth="1" min="5" max="5"/>
    <col width="27" customWidth="1" min="6" max="6"/>
    <col width="25" customWidth="1" min="7" max="7"/>
    <col width="24" customWidth="1" min="8" max="8"/>
    <col width="36" customWidth="1" min="9" max="9"/>
  </cols>
  <sheetData>
    <row r="1" ht="28" customHeight="1">
      <c r="A1" s="1" t="inlineStr">
        <is>
          <t>Assumptions and Editable Lists</t>
        </is>
      </c>
    </row>
    <row r="2" ht="22" customHeight="1">
      <c r="A2" s="2" t="inlineStr">
        <is>
          <t>Editable administrative limits and stable choices. These settings do not determine pricing, coverage, or an official result.</t>
        </is>
      </c>
    </row>
    <row r="3" ht="30" customHeight="1">
      <c r="A3" s="16" t="inlineStr">
        <is>
          <t>Setting</t>
        </is>
      </c>
      <c r="B3" s="16" t="inlineStr">
        <is>
          <t>Value</t>
        </is>
      </c>
      <c r="C3" s="16" t="inlineStr">
        <is>
          <t>Administrative Use</t>
        </is>
      </c>
      <c r="E3" s="16" t="inlineStr">
        <is>
          <t>Outcomes</t>
        </is>
      </c>
      <c r="F3" s="16" t="inlineStr">
        <is>
          <t>Lines of Business</t>
        </is>
      </c>
      <c r="G3" s="16" t="inlineStr">
        <is>
          <t>Owners</t>
        </is>
      </c>
      <c r="H3" s="16" t="inlineStr">
        <is>
          <t>Decision Reasons</t>
        </is>
      </c>
      <c r="I3" s="16" t="inlineStr">
        <is>
          <t>Quoted Markets</t>
        </is>
      </c>
    </row>
    <row r="4" ht="24" customHeight="1">
      <c r="A4" s="28" t="inlineStr">
        <is>
          <t>Stale pending days</t>
        </is>
      </c>
      <c r="B4" s="29" t="n">
        <v>30</v>
      </c>
      <c r="C4" s="30" t="inlineStr">
        <is>
          <t>Pending item age that triggers a human review flag.</t>
        </is>
      </c>
      <c r="E4" s="31" t="inlineStr">
        <is>
          <t>Won</t>
        </is>
      </c>
      <c r="F4" s="31" t="inlineStr">
        <is>
          <t>Businessowners Policy</t>
        </is>
      </c>
      <c r="G4" s="31" t="inlineStr">
        <is>
          <t>Fictional Avery North</t>
        </is>
      </c>
      <c r="H4" s="31" t="inlineStr">
        <is>
          <t>Competitive price</t>
        </is>
      </c>
      <c r="I4" s="31" t="inlineStr">
        <is>
          <t>Fictional Harborline Insurance</t>
        </is>
      </c>
    </row>
    <row r="5" ht="24" customHeight="1">
      <c r="A5" s="23" t="inlineStr">
        <is>
          <t>Minimum quoted premium</t>
        </is>
      </c>
      <c r="B5" s="39" t="n">
        <v>0</v>
      </c>
      <c r="C5" s="33" t="inlineStr">
        <is>
          <t>Lower data-validation boundary; not a price recommendation.</t>
        </is>
      </c>
      <c r="E5" s="31" t="inlineStr">
        <is>
          <t>Lost</t>
        </is>
      </c>
      <c r="F5" s="31" t="inlineStr">
        <is>
          <t>Commercial Auto</t>
        </is>
      </c>
      <c r="G5" s="31" t="inlineStr">
        <is>
          <t>Fictional Casey Ember</t>
        </is>
      </c>
      <c r="H5" s="31" t="inlineStr">
        <is>
          <t>Terms fit</t>
        </is>
      </c>
      <c r="I5" s="31" t="inlineStr">
        <is>
          <t>Fictional Copper Finch Mutual</t>
        </is>
      </c>
    </row>
    <row r="6" ht="24" customHeight="1">
      <c r="A6" s="28" t="inlineStr">
        <is>
          <t>Maximum quoted premium</t>
        </is>
      </c>
      <c r="B6" s="39" t="n">
        <v>5000000</v>
      </c>
      <c r="C6" s="30" t="inlineStr">
        <is>
          <t>Upper data-validation boundary; adjust for agency workflow.</t>
        </is>
      </c>
      <c r="E6" s="31" t="inlineStr">
        <is>
          <t>Pending</t>
        </is>
      </c>
      <c r="F6" s="31" t="inlineStr">
        <is>
          <t>General Liability</t>
        </is>
      </c>
      <c r="G6" s="31" t="inlineStr">
        <is>
          <t>Fictional Jordan Vale</t>
        </is>
      </c>
      <c r="H6" s="31" t="inlineStr">
        <is>
          <t>Existing relationship</t>
        </is>
      </c>
      <c r="I6" s="31" t="inlineStr">
        <is>
          <t>Fictional Blue Lantern Casualty</t>
        </is>
      </c>
    </row>
    <row r="7" ht="24" customHeight="1">
      <c r="A7" s="23" t="inlineStr">
        <is>
          <t>Earliest allowed date</t>
        </is>
      </c>
      <c r="B7" s="26" t="n">
        <v>45545</v>
      </c>
      <c r="C7" s="33" t="inlineStr">
        <is>
          <t>Lower date-entry boundary for this register.</t>
        </is>
      </c>
      <c r="E7" s="31" t="inlineStr">
        <is>
          <t>Withdrawn</t>
        </is>
      </c>
      <c r="F7" s="31" t="inlineStr">
        <is>
          <t>Workers' Compensation</t>
        </is>
      </c>
      <c r="G7" s="31" t="inlineStr">
        <is>
          <t>Fictional Morgan Reed</t>
        </is>
      </c>
      <c r="H7" s="31" t="inlineStr">
        <is>
          <t>Service experience</t>
        </is>
      </c>
      <c r="I7" s="31" t="inlineStr">
        <is>
          <t>Fictional Prairie Comet Underwriters</t>
        </is>
      </c>
    </row>
    <row r="8" ht="24" customHeight="1">
      <c r="A8" s="28" t="inlineStr">
        <is>
          <t>Latest allowed date</t>
        </is>
      </c>
      <c r="B8" s="26" t="n">
        <v>46640</v>
      </c>
      <c r="C8" s="30" t="inlineStr">
        <is>
          <t>Upper date-entry boundary for this register.</t>
        </is>
      </c>
      <c r="E8" s="31" t="n"/>
      <c r="F8" s="31" t="inlineStr">
        <is>
          <t>Professional Liability</t>
        </is>
      </c>
      <c r="G8" s="31" t="n"/>
      <c r="H8" s="31" t="inlineStr">
        <is>
          <t>Timing</t>
        </is>
      </c>
      <c r="I8" s="31" t="inlineStr">
        <is>
          <t>Fictional Summit Orchard Specialty</t>
        </is>
      </c>
    </row>
    <row r="9" ht="24" customHeight="1">
      <c r="E9" s="31" t="n"/>
      <c r="F9" s="31" t="inlineStr">
        <is>
          <t>Commercial Property</t>
        </is>
      </c>
      <c r="G9" s="31" t="n"/>
      <c r="H9" s="31" t="inlineStr">
        <is>
          <t>Eligibility</t>
        </is>
      </c>
      <c r="I9" s="31" t="n"/>
    </row>
    <row r="10" ht="24" customHeight="1">
      <c r="E10" s="31" t="n"/>
      <c r="F10" s="31" t="inlineStr">
        <is>
          <t>Personal Auto</t>
        </is>
      </c>
      <c r="G10" s="31" t="n"/>
      <c r="H10" s="31" t="inlineStr">
        <is>
          <t>No decision</t>
        </is>
      </c>
      <c r="I10" s="31" t="n"/>
    </row>
    <row r="11" ht="24" customHeight="1">
      <c r="E11" s="31" t="n"/>
      <c r="F11" s="31" t="inlineStr">
        <is>
          <t>Homeowners</t>
        </is>
      </c>
      <c r="G11" s="31" t="n"/>
      <c r="H11" s="31" t="inlineStr">
        <is>
          <t>Other</t>
        </is>
      </c>
      <c r="I11" s="31" t="n"/>
    </row>
  </sheetData>
  <autoFilter ref="A3:C8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Insurance Win Loss Register</dc:title>
  <dc:subject xmlns:dc="http://purl.org/dc/elements/1.1/">Administrative register of insurance sales opportunity outcomes</dc:subject>
  <dcterms:created xmlns:dcterms="http://purl.org/dc/terms/" xmlns:xsi="http://www.w3.org/2001/XMLSchema-instance" xsi:type="dcterms:W3CDTF">2026-09-10T14:17:32Z</dcterms:created>
  <dcterms:modified xmlns:dcterms="http://purl.org/dc/terms/" xmlns:xsi="http://www.w3.org/2001/XMLSchema-instance" xsi:type="dcterms:W3CDTF">2026-09-10T14:17:32+00:00Z</dcterms:modified>
</cp:coreProperties>
</file>